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318\Documents\1-tvsc\db2022-2023\"/>
    </mc:Choice>
  </mc:AlternateContent>
  <xr:revisionPtr revIDLastSave="0" documentId="13_ncr:1_{E6244CA6-4DC1-42E4-A15A-750FA7689780}" xr6:coauthVersionLast="47" xr6:coauthVersionMax="47" xr10:uidLastSave="{00000000-0000-0000-0000-000000000000}"/>
  <bookViews>
    <workbookView xWindow="-108" yWindow="-108" windowWidth="23256" windowHeight="12456" activeTab="2" xr2:uid="{AFB1E9F3-2B05-4DC0-966E-94E3C84F01C2}"/>
  </bookViews>
  <sheets>
    <sheet name="girls" sheetId="1" r:id="rId1"/>
    <sheet name="boys" sheetId="2" r:id="rId2"/>
    <sheet name="combin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3" l="1"/>
  <c r="N54" i="3"/>
  <c r="N53" i="3"/>
  <c r="N51" i="3"/>
  <c r="N46" i="3"/>
  <c r="N45" i="3"/>
  <c r="N30" i="3"/>
  <c r="N29" i="3"/>
  <c r="N24" i="3"/>
  <c r="N21" i="3"/>
  <c r="N20" i="3"/>
  <c r="N19" i="3"/>
  <c r="N18" i="3"/>
  <c r="N17" i="3"/>
  <c r="N16" i="3"/>
  <c r="N13" i="3"/>
</calcChain>
</file>

<file path=xl/sharedStrings.xml><?xml version="1.0" encoding="utf-8"?>
<sst xmlns="http://schemas.openxmlformats.org/spreadsheetml/2006/main" count="858" uniqueCount="218">
  <si>
    <t>Free</t>
  </si>
  <si>
    <t>Emily Herr</t>
  </si>
  <si>
    <t>2:28.24</t>
  </si>
  <si>
    <t>Bryce Boudreau</t>
  </si>
  <si>
    <t>2:33.57</t>
  </si>
  <si>
    <t>Dylan Champagne</t>
  </si>
  <si>
    <t>Back</t>
  </si>
  <si>
    <t>1:19.72</t>
  </si>
  <si>
    <t xml:space="preserve"> 1:21.78</t>
  </si>
  <si>
    <t>Breast</t>
  </si>
  <si>
    <t>Fly</t>
  </si>
  <si>
    <t>IM</t>
  </si>
  <si>
    <t>2:46.54</t>
  </si>
  <si>
    <t>2:50.73</t>
  </si>
  <si>
    <t>Free Relay</t>
  </si>
  <si>
    <t>Medley Relay</t>
  </si>
  <si>
    <t>Shaun Armstrong</t>
  </si>
  <si>
    <t>Liam Preston</t>
  </si>
  <si>
    <t>Jason Louser</t>
  </si>
  <si>
    <t>11-12</t>
  </si>
  <si>
    <t>23.17</t>
  </si>
  <si>
    <t>Brendan Miller</t>
  </si>
  <si>
    <t>23.72</t>
  </si>
  <si>
    <t>50.90</t>
  </si>
  <si>
    <t>52.20</t>
  </si>
  <si>
    <t>1:53.56</t>
  </si>
  <si>
    <t>1:54.49</t>
  </si>
  <si>
    <t>Thomas Luchsinger</t>
  </si>
  <si>
    <t>Kyra Sommerstad</t>
  </si>
  <si>
    <t>26.27</t>
  </si>
  <si>
    <t>26.63</t>
  </si>
  <si>
    <t>57.68</t>
  </si>
  <si>
    <t>57.74</t>
  </si>
  <si>
    <t>2:04.87</t>
  </si>
  <si>
    <t>2:10.71</t>
  </si>
  <si>
    <t>Ryan Gao</t>
  </si>
  <si>
    <t>1:09.01</t>
  </si>
  <si>
    <t>25.95</t>
  </si>
  <si>
    <t>26.24</t>
  </si>
  <si>
    <t>58.15</t>
  </si>
  <si>
    <t>58.19</t>
  </si>
  <si>
    <t>2:06.01</t>
  </si>
  <si>
    <t>2:07.01</t>
  </si>
  <si>
    <t>Julia Smit</t>
  </si>
  <si>
    <t>13-14</t>
  </si>
  <si>
    <t>Sydney Boals</t>
  </si>
  <si>
    <t>47.64</t>
  </si>
  <si>
    <t>Trevor Green</t>
  </si>
  <si>
    <t>48.33</t>
  </si>
  <si>
    <t>1:43.01</t>
  </si>
  <si>
    <t>1:43.27</t>
  </si>
  <si>
    <t>4:33.61</t>
  </si>
  <si>
    <t>4:38.33</t>
  </si>
  <si>
    <t>51.88</t>
  </si>
  <si>
    <t>53.11</t>
  </si>
  <si>
    <t>1:52.85</t>
  </si>
  <si>
    <t>1:54.82</t>
  </si>
  <si>
    <t>51.20</t>
  </si>
  <si>
    <t>52.14</t>
  </si>
  <si>
    <t>1:53.29</t>
  </si>
  <si>
    <t>1:54.29</t>
  </si>
  <si>
    <t>1:54.20</t>
  </si>
  <si>
    <t>4:00.32</t>
  </si>
  <si>
    <t>4:05.97</t>
  </si>
  <si>
    <t>15-16</t>
  </si>
  <si>
    <t>23.95</t>
  </si>
  <si>
    <t>Bella Dimaculangan</t>
  </si>
  <si>
    <t>21.49</t>
  </si>
  <si>
    <t>Vinny Vinciguerra</t>
  </si>
  <si>
    <t>24.08</t>
  </si>
  <si>
    <t>21.50</t>
  </si>
  <si>
    <t>David He</t>
  </si>
  <si>
    <t>2:02.04</t>
  </si>
  <si>
    <t>2:02.73</t>
  </si>
  <si>
    <t>17-18</t>
  </si>
  <si>
    <t>56.19</t>
  </si>
  <si>
    <t>Max Buchen</t>
  </si>
  <si>
    <t>56.41</t>
  </si>
  <si>
    <t>15-18</t>
  </si>
  <si>
    <t>3:08.21</t>
  </si>
  <si>
    <t>1:33.82</t>
  </si>
  <si>
    <t>1:34.03</t>
  </si>
  <si>
    <t>3:28.13</t>
  </si>
  <si>
    <t>3:07.01</t>
  </si>
  <si>
    <t>1:33.43</t>
  </si>
  <si>
    <t>3:26.01</t>
  </si>
  <si>
    <t>5:03.64</t>
  </si>
  <si>
    <t>5:18.82</t>
  </si>
  <si>
    <t>2:33.17</t>
  </si>
  <si>
    <t>2:35.94</t>
  </si>
  <si>
    <t>Nick Londono</t>
  </si>
  <si>
    <t>Luka Zuric</t>
  </si>
  <si>
    <t>58.32</t>
  </si>
  <si>
    <t>1:01.93</t>
  </si>
  <si>
    <t>2:08.24</t>
  </si>
  <si>
    <t>2:13.36</t>
  </si>
  <si>
    <t>4:37.31</t>
  </si>
  <si>
    <t>4:37.99</t>
  </si>
  <si>
    <t>1:10.62</t>
  </si>
  <si>
    <t>2:24.72</t>
  </si>
  <si>
    <t>2:30.85</t>
  </si>
  <si>
    <t>29.19</t>
  </si>
  <si>
    <t>30.15</t>
  </si>
  <si>
    <t>2:28.39</t>
  </si>
  <si>
    <t>1:00.29</t>
  </si>
  <si>
    <t>Michael Smit</t>
  </si>
  <si>
    <t>59.63</t>
  </si>
  <si>
    <t>Ryan Kaplan</t>
  </si>
  <si>
    <t>2:08.13</t>
  </si>
  <si>
    <t>2:09.06</t>
  </si>
  <si>
    <t>Jonathan Yin</t>
  </si>
  <si>
    <t>2:24.91</t>
  </si>
  <si>
    <t>2:25.01</t>
  </si>
  <si>
    <t>4:37.25</t>
  </si>
  <si>
    <t>4:43.71</t>
  </si>
  <si>
    <t>1:15.41</t>
  </si>
  <si>
    <t>Marissa DeMarco</t>
  </si>
  <si>
    <t>1:08.77</t>
  </si>
  <si>
    <t>2:28.19</t>
  </si>
  <si>
    <t>Henry Shemet</t>
  </si>
  <si>
    <t>4:40.20</t>
  </si>
  <si>
    <t>1:51.69</t>
  </si>
  <si>
    <t>1:40.29</t>
  </si>
  <si>
    <t>4:02.52</t>
  </si>
  <si>
    <t>7:59.32</t>
  </si>
  <si>
    <t>2:04.02</t>
  </si>
  <si>
    <t>1:53.22</t>
  </si>
  <si>
    <t>1:51.06</t>
  </si>
  <si>
    <t>1:39.02</t>
  </si>
  <si>
    <t>4:01.65</t>
  </si>
  <si>
    <t>3:38.72</t>
  </si>
  <si>
    <t>3:39.13</t>
  </si>
  <si>
    <t>8:43.67</t>
  </si>
  <si>
    <t>7:53.61</t>
  </si>
  <si>
    <t>8:45.46</t>
  </si>
  <si>
    <t>2:01.68</t>
  </si>
  <si>
    <t>1:47.63</t>
  </si>
  <si>
    <t>3:58.67</t>
  </si>
  <si>
    <t>4:01.56</t>
  </si>
  <si>
    <t>Emily Herr
Bella Dimaculangan
Mary Kate Conway
Meghan Brady</t>
  </si>
  <si>
    <t>Emily Herr
Bella Dimaculangan
Mary Kate Conway
Kate Sommerstad</t>
  </si>
  <si>
    <t>Bella Dimaculangan
Mary Kate Conway
Kate Sommerstad
Hannah Brockman</t>
  </si>
  <si>
    <t>Kate Sommerstad
Marissa DeMarco
Emily Herr
Bella Dimaculangan</t>
  </si>
  <si>
    <t>Jocelyn Fisher
Sydney Boals
Kyra Sommerstad
Saige Kazlauskas</t>
  </si>
  <si>
    <t>Kyra Sommerstad
Jocelyn Fisher
Saige Kazlauskas
Sydney Boals</t>
  </si>
  <si>
    <t xml:space="preserve">Bella Dimaculangan
Kate Sommerstad
Olivia Schlegel
Emily Herr </t>
  </si>
  <si>
    <t>Kyra Sommerstad
Riley Gavigan
Angelina Harris
Sydney Boals</t>
  </si>
  <si>
    <t>Open 
Relays</t>
  </si>
  <si>
    <t>50 SCY</t>
  </si>
  <si>
    <t>200 SCY</t>
  </si>
  <si>
    <t>200 LCM</t>
  </si>
  <si>
    <t>100 LCM</t>
  </si>
  <si>
    <t>400 LCM</t>
  </si>
  <si>
    <t>800 LCM</t>
  </si>
  <si>
    <t>8&amp;U</t>
  </si>
  <si>
    <t>Open
Relays</t>
  </si>
  <si>
    <t>100 SCY</t>
  </si>
  <si>
    <t>500 SCY</t>
  </si>
  <si>
    <t>400 SCY</t>
  </si>
  <si>
    <t>50 LCM</t>
  </si>
  <si>
    <t>10&amp;U</t>
  </si>
  <si>
    <t>2:27.35</t>
  </si>
  <si>
    <t>Noah Giunta
Max Buchen
Ethan Placencia-Nazareno
Vinny Vinciguerra</t>
  </si>
  <si>
    <t>Noah Giunta
Vinny Vinciguerra
Trevor Green
Ethan Placencia-Nazareo</t>
  </si>
  <si>
    <t>Trevor Green
Max Buchen
Noah Giunta
Vinny Vinciguerra</t>
  </si>
  <si>
    <t>Alex Fidos
Bryce Boudreau
Charles Antonetti
Luke Laidlaw</t>
  </si>
  <si>
    <t>Alex Fidos
Luke Laidlaw
Charles Antonetti
Bryce Boudreau</t>
  </si>
  <si>
    <t>Vinny Vinciguerra
Oisin O'Sullivan
Trevor Green
Liam Preston</t>
  </si>
  <si>
    <t>Trevor Green
Ethan Placencia-Nazareno
Vinny Vinciguerra
Liam Preston</t>
  </si>
  <si>
    <t>Trevor Green
Liam Preston
Ethan Placencia-Nazareno
Vinny Vinciguerra</t>
  </si>
  <si>
    <t>Trevor Green 
Max Buchen
Osin O'Sullivan
Vinny Vinciguerra</t>
  </si>
  <si>
    <t>Ryan Kaplan
David He
Luka Zuric
Cameron Kubik</t>
  </si>
  <si>
    <t>Chris O'Shea
David He
Luka Zuric
Andrew Stange</t>
  </si>
  <si>
    <t>Ryan Kaplan
David He
Jake Vecchio
Nick Bogush</t>
  </si>
  <si>
    <t>Ryan Kittilsen
Joseph Monahan
Kevin Duong
Deaglan Farrell</t>
  </si>
  <si>
    <t>Cj Pergan
Chris Stange
Jake Vecchio
Henry Shemet&lt;/b&gt;</t>
  </si>
  <si>
    <t>Henry Shemet
Jake Vecchio
Oisin O'Sullivan
Liam Preston</t>
  </si>
  <si>
    <t>Henry Shemet
Jake Vecchio
Liam Preston
Luka Zuric</t>
  </si>
  <si>
    <t>Brendan Williams
Chris O'Shea
Luka Zuric
Andrew Stange</t>
  </si>
  <si>
    <t>Cj Pergan
Henry Shemet
Jake Vecchio
Brendan Williams</t>
  </si>
  <si>
    <t>Luka Zuric
Henry Shemet
Jake Vecchio
Liam Preston</t>
  </si>
  <si>
    <t>2016</t>
  </si>
  <si>
    <t xml:space="preserve">Open </t>
  </si>
  <si>
    <t>Open</t>
  </si>
  <si>
    <t>Cj Pergan
Chris Stange
Jake Vecchio
Henry Shemet</t>
  </si>
  <si>
    <t>58.97</t>
  </si>
  <si>
    <t>1:03.79</t>
  </si>
  <si>
    <t>1:13.75</t>
  </si>
  <si>
    <t>2:10.26</t>
  </si>
  <si>
    <t>4:31.40</t>
  </si>
  <si>
    <t>59.11</t>
  </si>
  <si>
    <t>1:04.43</t>
  </si>
  <si>
    <t>???</t>
  </si>
  <si>
    <t>Boys short course</t>
  </si>
  <si>
    <t>Boys Long Course</t>
  </si>
  <si>
    <t>Girls short course</t>
  </si>
  <si>
    <t>Girls long course</t>
  </si>
  <si>
    <t>2:10.47</t>
  </si>
  <si>
    <t xml:space="preserve">Luka Zuric </t>
  </si>
  <si>
    <t>2:10.99</t>
  </si>
  <si>
    <t>Andrew Stange</t>
  </si>
  <si>
    <t>1:05.40</t>
  </si>
  <si>
    <t>24.36</t>
  </si>
  <si>
    <t>1:40.10</t>
  </si>
  <si>
    <t>Vinny Vinciguerra
Ethan Placencia-Nazareno
Colin Veit
Trevor Green</t>
  </si>
  <si>
    <t>1:07.21</t>
  </si>
  <si>
    <t>24.45</t>
  </si>
  <si>
    <t>1:06.02</t>
  </si>
  <si>
    <t>Ethan Placencia-Nazareno
Timmy Brady
Trevor Green
Vinny Vinciguerra</t>
  </si>
  <si>
    <t>3:39.62</t>
  </si>
  <si>
    <t>Noah Giunta
Liam Preston
Vinny Vinciguerra
Ethan Placencia-Nazareno</t>
  </si>
  <si>
    <t>-0.13</t>
  </si>
  <si>
    <t>-0.69</t>
  </si>
  <si>
    <t>-0.14</t>
  </si>
  <si>
    <t>-0.64</t>
  </si>
  <si>
    <t>-0.10</t>
  </si>
  <si>
    <t/>
  </si>
  <si>
    <t>Noah Giunta
Vinny Vinciguerra
Trevor Green
Ethan Placencia-Nazareno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</si>
</sst>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0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49" fontId="2" fillId="0" borderId="0" xfId="0" quotePrefix="1" applyNumberFormat="1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right" vertical="top"/>
    </xf>
    <xf numFmtId="164" fontId="2" fillId="2" borderId="0" xfId="0" applyNumberFormat="1" applyFont="1" applyFill="1" applyAlignment="1">
      <alignment horizontal="center" vertical="top"/>
    </xf>
    <xf numFmtId="164" fontId="2" fillId="2" borderId="0" xfId="0" applyNumberFormat="1" applyFont="1" applyFill="1" applyAlignment="1">
      <alignment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vertical="top"/>
    </xf>
    <xf numFmtId="16" fontId="2" fillId="2" borderId="1" xfId="0" quotePrefix="1" applyNumberFormat="1" applyFont="1" applyFill="1" applyBorder="1" applyAlignment="1">
      <alignment horizontal="left" vertical="top"/>
    </xf>
    <xf numFmtId="49" fontId="3" fillId="2" borderId="1" xfId="0" quotePrefix="1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47" fontId="3" fillId="2" borderId="1" xfId="0" quotePrefix="1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164" fontId="4" fillId="2" borderId="1" xfId="0" quotePrefix="1" applyNumberFormat="1" applyFont="1" applyFill="1" applyBorder="1" applyAlignment="1">
      <alignment horizontal="center" vertical="top"/>
    </xf>
    <xf numFmtId="49" fontId="4" fillId="2" borderId="1" xfId="0" quotePrefix="1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vertical="top"/>
    </xf>
    <xf numFmtId="49" fontId="2" fillId="2" borderId="0" xfId="0" quotePrefix="1" applyNumberFormat="1" applyFont="1" applyFill="1" applyAlignment="1">
      <alignment horizontal="right" vertical="top"/>
    </xf>
    <xf numFmtId="0" fontId="2" fillId="2" borderId="1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 wrapText="1"/>
    </xf>
    <xf numFmtId="47" fontId="4" fillId="2" borderId="1" xfId="0" quotePrefix="1" applyNumberFormat="1" applyFont="1" applyFill="1" applyBorder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vertical="top"/>
    </xf>
    <xf numFmtId="49" fontId="4" fillId="2" borderId="1" xfId="0" applyNumberFormat="1" applyFont="1" applyFill="1" applyBorder="1" applyAlignment="1">
      <alignment vertical="top"/>
    </xf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" fontId="4" fillId="2" borderId="1" xfId="0" quotePrefix="1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49" fontId="7" fillId="2" borderId="1" xfId="0" applyNumberFormat="1" applyFont="1" applyFill="1" applyBorder="1" applyAlignment="1">
      <alignment horizontal="right" vertical="top"/>
    </xf>
    <xf numFmtId="164" fontId="7" fillId="2" borderId="1" xfId="0" applyNumberFormat="1" applyFont="1" applyFill="1" applyBorder="1" applyAlignment="1">
      <alignment horizontal="center" vertical="top"/>
    </xf>
    <xf numFmtId="164" fontId="7" fillId="2" borderId="1" xfId="0" applyNumberFormat="1" applyFont="1" applyFill="1" applyBorder="1" applyAlignment="1">
      <alignment vertical="top"/>
    </xf>
    <xf numFmtId="47" fontId="7" fillId="2" borderId="1" xfId="0" quotePrefix="1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vertical="top" wrapText="1"/>
    </xf>
    <xf numFmtId="49" fontId="7" fillId="2" borderId="1" xfId="0" quotePrefix="1" applyNumberFormat="1" applyFont="1" applyFill="1" applyBorder="1" applyAlignment="1">
      <alignment horizontal="right" vertical="top"/>
    </xf>
    <xf numFmtId="164" fontId="7" fillId="2" borderId="1" xfId="0" applyNumberFormat="1" applyFont="1" applyFill="1" applyBorder="1" applyAlignment="1">
      <alignment vertical="top" wrapText="1"/>
    </xf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49" fontId="8" fillId="2" borderId="1" xfId="0" applyNumberFormat="1" applyFont="1" applyFill="1" applyBorder="1" applyAlignment="1">
      <alignment horizontal="right" vertical="top"/>
    </xf>
    <xf numFmtId="49" fontId="8" fillId="2" borderId="1" xfId="0" applyNumberFormat="1" applyFont="1" applyFill="1" applyBorder="1" applyAlignment="1">
      <alignment vertical="top"/>
    </xf>
    <xf numFmtId="164" fontId="8" fillId="2" borderId="1" xfId="0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top"/>
    </xf>
    <xf numFmtId="0" fontId="9" fillId="2" borderId="1" xfId="0" applyFont="1" applyFill="1" applyBorder="1" applyAlignment="1">
      <alignment horizontal="left" vertical="center"/>
    </xf>
    <xf numFmtId="2" fontId="10" fillId="2" borderId="0" xfId="0" applyNumberFormat="1" applyFont="1" applyFill="1" applyAlignment="1">
      <alignment horizontal="left" vertical="top"/>
    </xf>
    <xf numFmtId="2" fontId="10" fillId="2" borderId="1" xfId="0" applyNumberFormat="1" applyFont="1" applyFill="1" applyBorder="1" applyAlignment="1">
      <alignment horizontal="right" vertical="top"/>
    </xf>
    <xf numFmtId="2" fontId="10" fillId="2" borderId="1" xfId="0" quotePrefix="1" applyNumberFormat="1" applyFont="1" applyFill="1" applyBorder="1" applyAlignment="1">
      <alignment horizontal="right" vertical="top"/>
    </xf>
    <xf numFmtId="2" fontId="11" fillId="2" borderId="0" xfId="0" applyNumberFormat="1" applyFont="1" applyFill="1" applyAlignment="1">
      <alignment vertical="top"/>
    </xf>
    <xf numFmtId="2" fontId="1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2" fontId="2" fillId="2" borderId="0" xfId="0" applyNumberFormat="1" applyFont="1" applyFill="1" applyAlignment="1">
      <alignment vertical="top"/>
    </xf>
    <xf numFmtId="2" fontId="2" fillId="0" borderId="0" xfId="0" quotePrefix="1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1813-710B-4366-9D39-1D2D38327B0F}">
  <dimension ref="A1:Y17"/>
  <sheetViews>
    <sheetView workbookViewId="0">
      <selection activeCell="K22" sqref="K22"/>
    </sheetView>
  </sheetViews>
  <sheetFormatPr defaultColWidth="8" defaultRowHeight="11.4" x14ac:dyDescent="0.3"/>
  <cols>
    <col min="1" max="1" width="8" style="1"/>
    <col min="2" max="2" width="6.44140625" style="1" bestFit="1" customWidth="1"/>
    <col min="3" max="3" width="8" style="1" bestFit="1" customWidth="1"/>
    <col min="4" max="4" width="11.33203125" style="1" bestFit="1" customWidth="1"/>
    <col min="5" max="5" width="6.88671875" style="1" bestFit="1" customWidth="1"/>
    <col min="6" max="6" width="9.6640625" style="1" customWidth="1"/>
    <col min="7" max="7" width="17.33203125" style="1" bestFit="1" customWidth="1"/>
    <col min="8" max="8" width="6.88671875" style="1" bestFit="1" customWidth="1"/>
    <col min="9" max="9" width="9.6640625" style="1" customWidth="1"/>
    <col min="10" max="10" width="17.33203125" style="1" bestFit="1" customWidth="1"/>
    <col min="11" max="11" width="9" style="1" customWidth="1"/>
    <col min="12" max="12" width="9.44140625" style="1" customWidth="1"/>
    <col min="13" max="13" width="8.6640625" style="1" bestFit="1" customWidth="1"/>
    <col min="14" max="14" width="8.5546875" style="1" bestFit="1" customWidth="1"/>
    <col min="15" max="15" width="9.88671875" style="1" customWidth="1"/>
    <col min="16" max="16" width="8" style="1"/>
    <col min="17" max="17" width="8.6640625" style="1" bestFit="1" customWidth="1"/>
    <col min="18" max="18" width="8.5546875" style="1" bestFit="1" customWidth="1"/>
    <col min="19" max="16384" width="8" style="1"/>
  </cols>
  <sheetData>
    <row r="1" spans="1:25" ht="12" x14ac:dyDescent="0.3">
      <c r="A1" s="9"/>
      <c r="B1" s="9"/>
      <c r="C1" s="10"/>
      <c r="D1" s="9"/>
      <c r="E1" s="11"/>
      <c r="F1" s="11"/>
      <c r="G1" s="11"/>
      <c r="H1" s="9"/>
      <c r="I1" s="9"/>
      <c r="J1" s="9"/>
      <c r="K1" s="9"/>
    </row>
    <row r="2" spans="1:25" x14ac:dyDescent="0.3">
      <c r="A2" s="9"/>
      <c r="B2" s="9"/>
      <c r="C2" s="9"/>
      <c r="D2" s="12"/>
      <c r="E2" s="13"/>
      <c r="F2" s="14"/>
      <c r="G2" s="15"/>
      <c r="H2" s="9"/>
      <c r="I2" s="9"/>
      <c r="J2" s="9"/>
      <c r="K2" s="9"/>
    </row>
    <row r="3" spans="1:25" ht="12" x14ac:dyDescent="0.3">
      <c r="A3" s="9"/>
      <c r="B3" s="38" t="s">
        <v>64</v>
      </c>
      <c r="C3" s="17" t="s">
        <v>148</v>
      </c>
      <c r="D3" s="18" t="s">
        <v>0</v>
      </c>
      <c r="E3" s="19" t="s">
        <v>65</v>
      </c>
      <c r="F3" s="20">
        <v>45009</v>
      </c>
      <c r="G3" s="21" t="s">
        <v>66</v>
      </c>
      <c r="H3" s="28" t="s">
        <v>69</v>
      </c>
      <c r="I3" s="29">
        <v>43554</v>
      </c>
      <c r="J3" s="30" t="s">
        <v>45</v>
      </c>
      <c r="K3" s="13"/>
      <c r="L3" s="4"/>
      <c r="M3" s="6"/>
      <c r="N3" s="2"/>
      <c r="O3" s="4"/>
      <c r="P3" s="6"/>
      <c r="Q3" s="2"/>
      <c r="R3" s="4"/>
      <c r="S3" s="6"/>
      <c r="T3" s="2"/>
      <c r="U3" s="4"/>
      <c r="V3" s="6"/>
      <c r="W3" s="2"/>
      <c r="X3" s="4"/>
      <c r="Y3" s="6"/>
    </row>
    <row r="4" spans="1:25" ht="12" x14ac:dyDescent="0.3">
      <c r="A4" s="9"/>
      <c r="B4" s="38" t="s">
        <v>64</v>
      </c>
      <c r="C4" s="17" t="s">
        <v>149</v>
      </c>
      <c r="D4" s="18" t="s">
        <v>10</v>
      </c>
      <c r="E4" s="19" t="s">
        <v>72</v>
      </c>
      <c r="F4" s="20">
        <v>44911</v>
      </c>
      <c r="G4" s="21" t="s">
        <v>1</v>
      </c>
      <c r="H4" s="28" t="s">
        <v>73</v>
      </c>
      <c r="I4" s="29">
        <v>38322</v>
      </c>
      <c r="J4" s="30" t="s">
        <v>43</v>
      </c>
      <c r="K4" s="9"/>
    </row>
    <row r="5" spans="1:25" ht="12" x14ac:dyDescent="0.3">
      <c r="A5" s="9"/>
      <c r="B5" s="39" t="s">
        <v>78</v>
      </c>
      <c r="C5" s="17" t="s">
        <v>149</v>
      </c>
      <c r="D5" s="18" t="s">
        <v>10</v>
      </c>
      <c r="E5" s="19" t="s">
        <v>72</v>
      </c>
      <c r="F5" s="20">
        <v>44911</v>
      </c>
      <c r="G5" s="21" t="s">
        <v>1</v>
      </c>
      <c r="H5" s="28" t="s">
        <v>73</v>
      </c>
      <c r="I5" s="29">
        <v>38322</v>
      </c>
      <c r="J5" s="30" t="s">
        <v>43</v>
      </c>
      <c r="K5" s="9"/>
    </row>
    <row r="6" spans="1:25" ht="12" x14ac:dyDescent="0.3">
      <c r="A6" s="9"/>
      <c r="B6" s="38" t="s">
        <v>64</v>
      </c>
      <c r="C6" s="17" t="s">
        <v>150</v>
      </c>
      <c r="D6" s="18" t="s">
        <v>10</v>
      </c>
      <c r="E6" s="19" t="s">
        <v>111</v>
      </c>
      <c r="F6" s="20">
        <v>45123</v>
      </c>
      <c r="G6" s="21" t="s">
        <v>1</v>
      </c>
      <c r="H6" s="28" t="s">
        <v>112</v>
      </c>
      <c r="I6" s="29">
        <v>43303</v>
      </c>
      <c r="J6" s="30" t="s">
        <v>28</v>
      </c>
      <c r="K6" s="9"/>
      <c r="L6" s="2"/>
      <c r="M6" s="4"/>
      <c r="N6" s="6"/>
    </row>
    <row r="7" spans="1:25" ht="12" x14ac:dyDescent="0.3">
      <c r="A7" s="9"/>
      <c r="B7" s="38" t="s">
        <v>74</v>
      </c>
      <c r="C7" s="17" t="s">
        <v>151</v>
      </c>
      <c r="D7" s="18" t="s">
        <v>9</v>
      </c>
      <c r="E7" s="19" t="s">
        <v>115</v>
      </c>
      <c r="F7" s="20">
        <v>45121</v>
      </c>
      <c r="G7" s="21" t="s">
        <v>116</v>
      </c>
      <c r="H7" s="28" t="s">
        <v>117</v>
      </c>
      <c r="I7" s="29">
        <v>40962</v>
      </c>
      <c r="J7" s="30" t="s">
        <v>110</v>
      </c>
      <c r="K7" s="9"/>
    </row>
    <row r="8" spans="1:25" ht="48" x14ac:dyDescent="0.3">
      <c r="A8" s="9"/>
      <c r="B8" s="27" t="s">
        <v>147</v>
      </c>
      <c r="C8" s="17" t="s">
        <v>150</v>
      </c>
      <c r="D8" s="18" t="s">
        <v>14</v>
      </c>
      <c r="E8" s="26" t="s">
        <v>127</v>
      </c>
      <c r="F8" s="20">
        <v>45121</v>
      </c>
      <c r="G8" s="40" t="s">
        <v>139</v>
      </c>
      <c r="H8" s="41" t="s">
        <v>121</v>
      </c>
      <c r="I8" s="29">
        <v>43678</v>
      </c>
      <c r="J8" s="35" t="s">
        <v>143</v>
      </c>
      <c r="K8" s="37"/>
      <c r="L8" s="4"/>
      <c r="M8" s="6"/>
    </row>
    <row r="9" spans="1:25" ht="48" x14ac:dyDescent="0.3">
      <c r="A9" s="9"/>
      <c r="B9" s="27" t="s">
        <v>147</v>
      </c>
      <c r="C9" s="17" t="s">
        <v>152</v>
      </c>
      <c r="D9" s="18" t="s">
        <v>14</v>
      </c>
      <c r="E9" s="23" t="s">
        <v>129</v>
      </c>
      <c r="F9" s="20">
        <v>45123</v>
      </c>
      <c r="G9" s="40" t="s">
        <v>140</v>
      </c>
      <c r="H9" s="33" t="s">
        <v>123</v>
      </c>
      <c r="I9" s="29">
        <v>43679</v>
      </c>
      <c r="J9" s="35" t="s">
        <v>144</v>
      </c>
      <c r="K9" s="37"/>
      <c r="L9" s="4"/>
      <c r="M9" s="6"/>
      <c r="N9" s="5"/>
      <c r="O9" s="4"/>
      <c r="P9" s="6"/>
      <c r="Q9" s="5"/>
      <c r="R9" s="4"/>
      <c r="S9" s="6"/>
    </row>
    <row r="10" spans="1:25" ht="48" x14ac:dyDescent="0.3">
      <c r="A10" s="9"/>
      <c r="B10" s="27" t="s">
        <v>147</v>
      </c>
      <c r="C10" s="17" t="s">
        <v>153</v>
      </c>
      <c r="D10" s="18" t="s">
        <v>14</v>
      </c>
      <c r="E10" s="23" t="s">
        <v>132</v>
      </c>
      <c r="F10" s="20">
        <v>45120</v>
      </c>
      <c r="G10" s="24" t="s">
        <v>141</v>
      </c>
      <c r="H10" s="33" t="s">
        <v>134</v>
      </c>
      <c r="I10" s="29">
        <v>44756</v>
      </c>
      <c r="J10" s="34" t="s">
        <v>145</v>
      </c>
      <c r="K10" s="37"/>
      <c r="L10" s="4"/>
      <c r="M10" s="6"/>
      <c r="N10" s="5"/>
      <c r="O10" s="4"/>
      <c r="P10" s="6"/>
      <c r="Q10" s="5"/>
      <c r="R10" s="4"/>
      <c r="S10" s="6"/>
      <c r="T10" s="2"/>
      <c r="U10" s="3"/>
      <c r="V10" s="5"/>
    </row>
    <row r="11" spans="1:25" ht="48" x14ac:dyDescent="0.3">
      <c r="A11" s="9"/>
      <c r="B11" s="27" t="s">
        <v>147</v>
      </c>
      <c r="C11" s="17" t="s">
        <v>150</v>
      </c>
      <c r="D11" s="18" t="s">
        <v>15</v>
      </c>
      <c r="E11" s="26" t="s">
        <v>135</v>
      </c>
      <c r="F11" s="20">
        <v>45121</v>
      </c>
      <c r="G11" s="24" t="s">
        <v>142</v>
      </c>
      <c r="H11" s="41" t="s">
        <v>125</v>
      </c>
      <c r="I11" s="29">
        <v>43286</v>
      </c>
      <c r="J11" s="34" t="s">
        <v>146</v>
      </c>
      <c r="K11" s="37"/>
      <c r="L11" s="4"/>
      <c r="M11" s="6"/>
      <c r="N11" s="7"/>
      <c r="O11" s="2"/>
      <c r="P11" s="3"/>
      <c r="Q11" s="5"/>
      <c r="R11" s="4"/>
      <c r="S11" s="6"/>
    </row>
    <row r="12" spans="1:25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25" hidden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5" hidden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25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7" hidden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50E2D-68DA-4537-B3E5-8A3B4D0D1C6C}">
  <dimension ref="A1:K50"/>
  <sheetViews>
    <sheetView topLeftCell="A30" workbookViewId="0">
      <selection activeCell="O43" sqref="O43"/>
    </sheetView>
  </sheetViews>
  <sheetFormatPr defaultColWidth="8" defaultRowHeight="11.4" x14ac:dyDescent="0.3"/>
  <cols>
    <col min="1" max="1" width="8" style="1"/>
    <col min="2" max="2" width="6.44140625" style="8" bestFit="1" customWidth="1"/>
    <col min="3" max="3" width="8" style="1" bestFit="1" customWidth="1"/>
    <col min="4" max="4" width="11.33203125" style="1" bestFit="1" customWidth="1"/>
    <col min="5" max="5" width="6.88671875" style="1" bestFit="1" customWidth="1"/>
    <col min="6" max="6" width="8.6640625" style="1" bestFit="1" customWidth="1"/>
    <col min="7" max="7" width="22.6640625" style="1" bestFit="1" customWidth="1"/>
    <col min="8" max="8" width="7.33203125" style="31" bestFit="1" customWidth="1"/>
    <col min="9" max="9" width="8.6640625" style="31" bestFit="1" customWidth="1"/>
    <col min="10" max="10" width="17" style="31" bestFit="1" customWidth="1"/>
    <col min="11" max="11" width="8" style="31"/>
    <col min="12" max="16384" width="8" style="1"/>
  </cols>
  <sheetData>
    <row r="1" spans="1:10" ht="12" x14ac:dyDescent="0.3">
      <c r="A1" s="9"/>
      <c r="B1" s="16" t="s">
        <v>154</v>
      </c>
      <c r="C1" s="17" t="s">
        <v>149</v>
      </c>
      <c r="D1" s="18" t="s">
        <v>0</v>
      </c>
      <c r="E1" s="19" t="s">
        <v>2</v>
      </c>
      <c r="F1" s="20">
        <v>44997</v>
      </c>
      <c r="G1" s="21" t="s">
        <v>3</v>
      </c>
      <c r="H1" s="28" t="s">
        <v>4</v>
      </c>
      <c r="I1" s="29">
        <v>40238</v>
      </c>
      <c r="J1" s="30" t="s">
        <v>5</v>
      </c>
    </row>
    <row r="2" spans="1:10" ht="12" x14ac:dyDescent="0.3">
      <c r="A2" s="9"/>
      <c r="B2" s="16" t="s">
        <v>154</v>
      </c>
      <c r="C2" s="17" t="s">
        <v>156</v>
      </c>
      <c r="D2" s="18" t="s">
        <v>6</v>
      </c>
      <c r="E2" s="19" t="s">
        <v>7</v>
      </c>
      <c r="F2" s="20">
        <v>44995</v>
      </c>
      <c r="G2" s="21" t="s">
        <v>3</v>
      </c>
      <c r="H2" s="28" t="s">
        <v>8</v>
      </c>
      <c r="I2" s="29">
        <v>40238</v>
      </c>
      <c r="J2" s="30" t="s">
        <v>5</v>
      </c>
    </row>
    <row r="3" spans="1:10" ht="12" x14ac:dyDescent="0.3">
      <c r="A3" s="9"/>
      <c r="B3" s="16" t="s">
        <v>154</v>
      </c>
      <c r="C3" s="17" t="s">
        <v>149</v>
      </c>
      <c r="D3" s="18" t="s">
        <v>11</v>
      </c>
      <c r="E3" s="19" t="s">
        <v>12</v>
      </c>
      <c r="F3" s="20">
        <v>44995</v>
      </c>
      <c r="G3" s="21" t="s">
        <v>3</v>
      </c>
      <c r="H3" s="28" t="s">
        <v>13</v>
      </c>
      <c r="I3" s="29">
        <v>40238</v>
      </c>
      <c r="J3" s="30" t="s">
        <v>5</v>
      </c>
    </row>
    <row r="4" spans="1:10" ht="12" x14ac:dyDescent="0.3">
      <c r="A4" s="9"/>
      <c r="B4" s="22" t="s">
        <v>19</v>
      </c>
      <c r="C4" s="17" t="s">
        <v>148</v>
      </c>
      <c r="D4" s="18" t="s">
        <v>0</v>
      </c>
      <c r="E4" s="19" t="s">
        <v>20</v>
      </c>
      <c r="F4" s="20">
        <v>44997</v>
      </c>
      <c r="G4" s="21" t="s">
        <v>21</v>
      </c>
      <c r="H4" s="28" t="s">
        <v>22</v>
      </c>
      <c r="I4" s="29">
        <v>36220</v>
      </c>
      <c r="J4" s="30" t="s">
        <v>16</v>
      </c>
    </row>
    <row r="5" spans="1:10" ht="12" x14ac:dyDescent="0.3">
      <c r="A5" s="9"/>
      <c r="B5" s="22" t="s">
        <v>19</v>
      </c>
      <c r="C5" s="17" t="s">
        <v>156</v>
      </c>
      <c r="D5" s="18" t="s">
        <v>0</v>
      </c>
      <c r="E5" s="19" t="s">
        <v>23</v>
      </c>
      <c r="F5" s="20">
        <v>44995</v>
      </c>
      <c r="G5" s="21" t="s">
        <v>21</v>
      </c>
      <c r="H5" s="28" t="s">
        <v>24</v>
      </c>
      <c r="I5" s="29">
        <v>36251</v>
      </c>
      <c r="J5" s="30" t="s">
        <v>16</v>
      </c>
    </row>
    <row r="6" spans="1:10" ht="12" x14ac:dyDescent="0.3">
      <c r="A6" s="9"/>
      <c r="B6" s="22" t="s">
        <v>19</v>
      </c>
      <c r="C6" s="17" t="s">
        <v>149</v>
      </c>
      <c r="D6" s="18" t="s">
        <v>0</v>
      </c>
      <c r="E6" s="19" t="s">
        <v>25</v>
      </c>
      <c r="F6" s="20">
        <v>44996</v>
      </c>
      <c r="G6" s="21" t="s">
        <v>21</v>
      </c>
      <c r="H6" s="28" t="s">
        <v>26</v>
      </c>
      <c r="I6" s="29">
        <v>41712</v>
      </c>
      <c r="J6" s="30" t="s">
        <v>18</v>
      </c>
    </row>
    <row r="7" spans="1:10" ht="12" x14ac:dyDescent="0.3">
      <c r="A7" s="9"/>
      <c r="B7" s="22" t="s">
        <v>19</v>
      </c>
      <c r="C7" s="17" t="s">
        <v>148</v>
      </c>
      <c r="D7" s="18" t="s">
        <v>6</v>
      </c>
      <c r="E7" s="19" t="s">
        <v>29</v>
      </c>
      <c r="F7" s="20">
        <v>45016</v>
      </c>
      <c r="G7" s="21" t="s">
        <v>21</v>
      </c>
      <c r="H7" s="28" t="s">
        <v>30</v>
      </c>
      <c r="I7" s="29">
        <v>36220</v>
      </c>
      <c r="J7" s="30" t="s">
        <v>16</v>
      </c>
    </row>
    <row r="8" spans="1:10" ht="12" x14ac:dyDescent="0.3">
      <c r="A8" s="9"/>
      <c r="B8" s="22" t="s">
        <v>19</v>
      </c>
      <c r="C8" s="17" t="s">
        <v>156</v>
      </c>
      <c r="D8" s="18" t="s">
        <v>6</v>
      </c>
      <c r="E8" s="19" t="s">
        <v>31</v>
      </c>
      <c r="F8" s="20">
        <v>44955</v>
      </c>
      <c r="G8" s="21" t="s">
        <v>21</v>
      </c>
      <c r="H8" s="28" t="s">
        <v>32</v>
      </c>
      <c r="I8" s="29">
        <v>36251</v>
      </c>
      <c r="J8" s="30" t="s">
        <v>16</v>
      </c>
    </row>
    <row r="9" spans="1:10" ht="12" x14ac:dyDescent="0.3">
      <c r="A9" s="9"/>
      <c r="B9" s="22" t="s">
        <v>19</v>
      </c>
      <c r="C9" s="17" t="s">
        <v>149</v>
      </c>
      <c r="D9" s="18" t="s">
        <v>6</v>
      </c>
      <c r="E9" s="19" t="s">
        <v>33</v>
      </c>
      <c r="F9" s="20">
        <v>39902</v>
      </c>
      <c r="G9" s="21" t="s">
        <v>21</v>
      </c>
      <c r="H9" s="28" t="s">
        <v>34</v>
      </c>
      <c r="I9" s="29">
        <v>39873</v>
      </c>
      <c r="J9" s="30" t="s">
        <v>35</v>
      </c>
    </row>
    <row r="10" spans="1:10" ht="12" x14ac:dyDescent="0.3">
      <c r="A10" s="9"/>
      <c r="B10" s="22" t="s">
        <v>19</v>
      </c>
      <c r="C10" s="17" t="s">
        <v>148</v>
      </c>
      <c r="D10" s="18" t="s">
        <v>10</v>
      </c>
      <c r="E10" s="19" t="s">
        <v>37</v>
      </c>
      <c r="F10" s="20">
        <v>45015</v>
      </c>
      <c r="G10" s="21" t="s">
        <v>21</v>
      </c>
      <c r="H10" s="28" t="s">
        <v>38</v>
      </c>
      <c r="I10" s="29">
        <v>36220</v>
      </c>
      <c r="J10" s="30" t="s">
        <v>16</v>
      </c>
    </row>
    <row r="11" spans="1:10" ht="12" x14ac:dyDescent="0.3">
      <c r="A11" s="9"/>
      <c r="B11" s="22" t="s">
        <v>19</v>
      </c>
      <c r="C11" s="17" t="s">
        <v>156</v>
      </c>
      <c r="D11" s="18" t="s">
        <v>10</v>
      </c>
      <c r="E11" s="19" t="s">
        <v>39</v>
      </c>
      <c r="F11" s="20">
        <v>44997</v>
      </c>
      <c r="G11" s="21" t="s">
        <v>21</v>
      </c>
      <c r="H11" s="28" t="s">
        <v>40</v>
      </c>
      <c r="I11" s="29">
        <v>41730</v>
      </c>
      <c r="J11" s="30" t="s">
        <v>18</v>
      </c>
    </row>
    <row r="12" spans="1:10" ht="12" x14ac:dyDescent="0.3">
      <c r="A12" s="9"/>
      <c r="B12" s="22" t="s">
        <v>19</v>
      </c>
      <c r="C12" s="17" t="s">
        <v>149</v>
      </c>
      <c r="D12" s="18" t="s">
        <v>11</v>
      </c>
      <c r="E12" s="19" t="s">
        <v>41</v>
      </c>
      <c r="F12" s="20">
        <v>44996</v>
      </c>
      <c r="G12" s="21" t="s">
        <v>21</v>
      </c>
      <c r="H12" s="28" t="s">
        <v>42</v>
      </c>
      <c r="I12" s="29">
        <v>41730</v>
      </c>
      <c r="J12" s="30" t="s">
        <v>18</v>
      </c>
    </row>
    <row r="13" spans="1:10" ht="12" x14ac:dyDescent="0.3">
      <c r="A13" s="9"/>
      <c r="B13" s="16" t="s">
        <v>44</v>
      </c>
      <c r="C13" s="17" t="s">
        <v>156</v>
      </c>
      <c r="D13" s="18" t="s">
        <v>0</v>
      </c>
      <c r="E13" s="19" t="s">
        <v>46</v>
      </c>
      <c r="F13" s="20">
        <v>45039</v>
      </c>
      <c r="G13" s="21" t="s">
        <v>47</v>
      </c>
      <c r="H13" s="28" t="s">
        <v>48</v>
      </c>
      <c r="I13" s="29">
        <v>38687</v>
      </c>
      <c r="J13" s="30" t="s">
        <v>27</v>
      </c>
    </row>
    <row r="14" spans="1:10" ht="12" x14ac:dyDescent="0.3">
      <c r="A14" s="9"/>
      <c r="B14" s="16" t="s">
        <v>44</v>
      </c>
      <c r="C14" s="17" t="s">
        <v>149</v>
      </c>
      <c r="D14" s="18" t="s">
        <v>0</v>
      </c>
      <c r="E14" s="19" t="s">
        <v>49</v>
      </c>
      <c r="F14" s="20">
        <v>45009</v>
      </c>
      <c r="G14" s="21" t="s">
        <v>47</v>
      </c>
      <c r="H14" s="28" t="s">
        <v>50</v>
      </c>
      <c r="I14" s="29">
        <v>38749</v>
      </c>
      <c r="J14" s="30" t="s">
        <v>27</v>
      </c>
    </row>
    <row r="15" spans="1:10" ht="12" x14ac:dyDescent="0.3">
      <c r="A15" s="9"/>
      <c r="B15" s="16" t="s">
        <v>44</v>
      </c>
      <c r="C15" s="17" t="s">
        <v>157</v>
      </c>
      <c r="D15" s="18" t="s">
        <v>0</v>
      </c>
      <c r="E15" s="19" t="s">
        <v>51</v>
      </c>
      <c r="F15" s="20">
        <v>44953</v>
      </c>
      <c r="G15" s="21" t="s">
        <v>47</v>
      </c>
      <c r="H15" s="28" t="s">
        <v>52</v>
      </c>
      <c r="I15" s="29">
        <v>42430</v>
      </c>
      <c r="J15" s="30" t="s">
        <v>18</v>
      </c>
    </row>
    <row r="16" spans="1:10" ht="12" x14ac:dyDescent="0.3">
      <c r="A16" s="9"/>
      <c r="B16" s="16" t="s">
        <v>44</v>
      </c>
      <c r="C16" s="17" t="s">
        <v>156</v>
      </c>
      <c r="D16" s="18" t="s">
        <v>6</v>
      </c>
      <c r="E16" s="19" t="s">
        <v>53</v>
      </c>
      <c r="F16" s="20">
        <v>44968</v>
      </c>
      <c r="G16" s="21" t="s">
        <v>47</v>
      </c>
      <c r="H16" s="28" t="s">
        <v>54</v>
      </c>
      <c r="I16" s="29">
        <v>38687</v>
      </c>
      <c r="J16" s="30" t="s">
        <v>27</v>
      </c>
    </row>
    <row r="17" spans="1:10" ht="12" x14ac:dyDescent="0.3">
      <c r="A17" s="9"/>
      <c r="B17" s="16" t="s">
        <v>44</v>
      </c>
      <c r="C17" s="17" t="s">
        <v>149</v>
      </c>
      <c r="D17" s="18" t="s">
        <v>6</v>
      </c>
      <c r="E17" s="19" t="s">
        <v>55</v>
      </c>
      <c r="F17" s="20">
        <v>44955</v>
      </c>
      <c r="G17" s="21" t="s">
        <v>47</v>
      </c>
      <c r="H17" s="28" t="s">
        <v>56</v>
      </c>
      <c r="I17" s="29">
        <v>38749</v>
      </c>
      <c r="J17" s="30" t="s">
        <v>27</v>
      </c>
    </row>
    <row r="18" spans="1:10" ht="12" x14ac:dyDescent="0.3">
      <c r="A18" s="9"/>
      <c r="B18" s="16" t="s">
        <v>44</v>
      </c>
      <c r="C18" s="17" t="s">
        <v>156</v>
      </c>
      <c r="D18" s="18" t="s">
        <v>10</v>
      </c>
      <c r="E18" s="19" t="s">
        <v>57</v>
      </c>
      <c r="F18" s="20">
        <v>45038</v>
      </c>
      <c r="G18" s="21" t="s">
        <v>47</v>
      </c>
      <c r="H18" s="28" t="s">
        <v>58</v>
      </c>
      <c r="I18" s="29">
        <v>38687</v>
      </c>
      <c r="J18" s="30" t="s">
        <v>27</v>
      </c>
    </row>
    <row r="19" spans="1:10" ht="12" x14ac:dyDescent="0.3">
      <c r="A19" s="9"/>
      <c r="B19" s="16" t="s">
        <v>44</v>
      </c>
      <c r="C19" s="17" t="s">
        <v>149</v>
      </c>
      <c r="D19" s="18" t="s">
        <v>10</v>
      </c>
      <c r="E19" s="19" t="s">
        <v>59</v>
      </c>
      <c r="F19" s="20">
        <v>44954</v>
      </c>
      <c r="G19" s="21" t="s">
        <v>47</v>
      </c>
      <c r="H19" s="28" t="s">
        <v>60</v>
      </c>
      <c r="I19" s="29">
        <v>38687</v>
      </c>
      <c r="J19" s="30" t="s">
        <v>27</v>
      </c>
    </row>
    <row r="20" spans="1:10" ht="12" x14ac:dyDescent="0.3">
      <c r="A20" s="9"/>
      <c r="B20" s="16" t="s">
        <v>44</v>
      </c>
      <c r="C20" s="17" t="s">
        <v>149</v>
      </c>
      <c r="D20" s="18" t="s">
        <v>11</v>
      </c>
      <c r="E20" s="19" t="s">
        <v>61</v>
      </c>
      <c r="F20" s="20">
        <v>44989</v>
      </c>
      <c r="G20" s="21" t="s">
        <v>47</v>
      </c>
      <c r="H20" s="28"/>
      <c r="I20" s="32" t="s">
        <v>181</v>
      </c>
      <c r="J20" s="30" t="s">
        <v>18</v>
      </c>
    </row>
    <row r="21" spans="1:10" ht="12" x14ac:dyDescent="0.3">
      <c r="A21" s="9"/>
      <c r="B21" s="16" t="s">
        <v>44</v>
      </c>
      <c r="C21" s="17" t="s">
        <v>158</v>
      </c>
      <c r="D21" s="18" t="s">
        <v>11</v>
      </c>
      <c r="E21" s="19" t="s">
        <v>62</v>
      </c>
      <c r="F21" s="20">
        <v>45009</v>
      </c>
      <c r="G21" s="21" t="s">
        <v>47</v>
      </c>
      <c r="H21" s="28" t="s">
        <v>63</v>
      </c>
      <c r="I21" s="29">
        <v>42430</v>
      </c>
      <c r="J21" s="30" t="s">
        <v>18</v>
      </c>
    </row>
    <row r="22" spans="1:10" ht="12" x14ac:dyDescent="0.3">
      <c r="A22" s="9"/>
      <c r="B22" s="16" t="s">
        <v>64</v>
      </c>
      <c r="C22" s="17" t="s">
        <v>148</v>
      </c>
      <c r="D22" s="18" t="s">
        <v>0</v>
      </c>
      <c r="E22" s="19" t="s">
        <v>67</v>
      </c>
      <c r="F22" s="20">
        <v>44884</v>
      </c>
      <c r="G22" s="21" t="s">
        <v>68</v>
      </c>
      <c r="H22" s="28" t="s">
        <v>70</v>
      </c>
      <c r="I22" s="29">
        <v>43800</v>
      </c>
      <c r="J22" s="30" t="s">
        <v>17</v>
      </c>
    </row>
    <row r="23" spans="1:10" ht="12" x14ac:dyDescent="0.3">
      <c r="A23" s="9"/>
      <c r="B23" s="16" t="s">
        <v>74</v>
      </c>
      <c r="C23" s="17" t="s">
        <v>156</v>
      </c>
      <c r="D23" s="18" t="s">
        <v>9</v>
      </c>
      <c r="E23" s="19" t="s">
        <v>75</v>
      </c>
      <c r="F23" s="20">
        <v>45009</v>
      </c>
      <c r="G23" s="21" t="s">
        <v>76</v>
      </c>
      <c r="H23" s="28" t="s">
        <v>77</v>
      </c>
      <c r="I23" s="29">
        <v>43085</v>
      </c>
      <c r="J23" s="30" t="s">
        <v>71</v>
      </c>
    </row>
    <row r="24" spans="1:10" ht="12" x14ac:dyDescent="0.3">
      <c r="A24" s="9"/>
      <c r="B24" s="16" t="s">
        <v>78</v>
      </c>
      <c r="C24" s="17" t="s">
        <v>156</v>
      </c>
      <c r="D24" s="18" t="s">
        <v>9</v>
      </c>
      <c r="E24" s="19" t="s">
        <v>75</v>
      </c>
      <c r="F24" s="20">
        <v>45009</v>
      </c>
      <c r="G24" s="21" t="s">
        <v>76</v>
      </c>
      <c r="H24" s="28" t="s">
        <v>77</v>
      </c>
      <c r="I24" s="29">
        <v>43085</v>
      </c>
      <c r="J24" s="30" t="s">
        <v>71</v>
      </c>
    </row>
    <row r="25" spans="1:10" ht="48" x14ac:dyDescent="0.3">
      <c r="A25" s="9"/>
      <c r="B25" s="16" t="s">
        <v>78</v>
      </c>
      <c r="C25" s="17" t="s">
        <v>149</v>
      </c>
      <c r="D25" s="18" t="s">
        <v>15</v>
      </c>
      <c r="E25" s="23" t="s">
        <v>80</v>
      </c>
      <c r="F25" s="20">
        <v>45038</v>
      </c>
      <c r="G25" s="24" t="s">
        <v>162</v>
      </c>
      <c r="H25" s="33" t="s">
        <v>81</v>
      </c>
      <c r="I25" s="29">
        <v>43191</v>
      </c>
      <c r="J25" s="34" t="s">
        <v>171</v>
      </c>
    </row>
    <row r="26" spans="1:10" ht="48" x14ac:dyDescent="0.3">
      <c r="A26" s="9"/>
      <c r="B26" s="25" t="s">
        <v>155</v>
      </c>
      <c r="C26" s="17" t="s">
        <v>158</v>
      </c>
      <c r="D26" s="18" t="s">
        <v>14</v>
      </c>
      <c r="E26" s="23" t="s">
        <v>83</v>
      </c>
      <c r="F26" s="20">
        <v>45011</v>
      </c>
      <c r="G26" s="24" t="s">
        <v>163</v>
      </c>
      <c r="H26" s="33" t="s">
        <v>79</v>
      </c>
      <c r="I26" s="29">
        <v>42767</v>
      </c>
      <c r="J26" s="34" t="s">
        <v>172</v>
      </c>
    </row>
    <row r="27" spans="1:10" ht="48" x14ac:dyDescent="0.3">
      <c r="A27" s="9"/>
      <c r="B27" s="25" t="s">
        <v>155</v>
      </c>
      <c r="C27" s="17" t="s">
        <v>149</v>
      </c>
      <c r="D27" s="18" t="s">
        <v>15</v>
      </c>
      <c r="E27" s="23" t="s">
        <v>84</v>
      </c>
      <c r="F27" s="20">
        <v>45011</v>
      </c>
      <c r="G27" s="24" t="s">
        <v>164</v>
      </c>
      <c r="H27" s="33" t="s">
        <v>81</v>
      </c>
      <c r="I27" s="29">
        <v>43191</v>
      </c>
      <c r="J27" s="34" t="s">
        <v>171</v>
      </c>
    </row>
    <row r="28" spans="1:10" ht="48" x14ac:dyDescent="0.3">
      <c r="A28" s="9"/>
      <c r="B28" s="25" t="s">
        <v>155</v>
      </c>
      <c r="C28" s="17" t="s">
        <v>158</v>
      </c>
      <c r="D28" s="18" t="s">
        <v>15</v>
      </c>
      <c r="E28" s="23" t="s">
        <v>85</v>
      </c>
      <c r="F28" s="20">
        <v>44975</v>
      </c>
      <c r="G28" s="24" t="s">
        <v>164</v>
      </c>
      <c r="H28" s="33" t="s">
        <v>82</v>
      </c>
      <c r="I28" s="29">
        <v>43085</v>
      </c>
      <c r="J28" s="34" t="s">
        <v>173</v>
      </c>
    </row>
    <row r="29" spans="1:10" ht="48" x14ac:dyDescent="0.3">
      <c r="A29" s="9"/>
      <c r="B29" s="16" t="s">
        <v>160</v>
      </c>
      <c r="C29" s="17" t="s">
        <v>152</v>
      </c>
      <c r="D29" s="18" t="s">
        <v>14</v>
      </c>
      <c r="E29" s="19" t="s">
        <v>86</v>
      </c>
      <c r="F29" s="20">
        <v>45130</v>
      </c>
      <c r="G29" s="24" t="s">
        <v>165</v>
      </c>
      <c r="H29" s="28" t="s">
        <v>87</v>
      </c>
      <c r="I29" s="29">
        <v>43674</v>
      </c>
      <c r="J29" s="34" t="s">
        <v>174</v>
      </c>
    </row>
    <row r="30" spans="1:10" ht="48" x14ac:dyDescent="0.3">
      <c r="A30" s="9"/>
      <c r="B30" s="16" t="s">
        <v>160</v>
      </c>
      <c r="C30" s="17" t="s">
        <v>150</v>
      </c>
      <c r="D30" s="18" t="s">
        <v>15</v>
      </c>
      <c r="E30" s="19" t="s">
        <v>88</v>
      </c>
      <c r="F30" s="20">
        <v>45130</v>
      </c>
      <c r="G30" s="24" t="s">
        <v>166</v>
      </c>
      <c r="H30" s="28" t="s">
        <v>89</v>
      </c>
      <c r="I30" s="29">
        <v>41119</v>
      </c>
      <c r="J30" s="34" t="s">
        <v>175</v>
      </c>
    </row>
    <row r="31" spans="1:10" ht="12" x14ac:dyDescent="0.3">
      <c r="A31" s="9"/>
      <c r="B31" s="22" t="s">
        <v>19</v>
      </c>
      <c r="C31" s="17" t="s">
        <v>151</v>
      </c>
      <c r="D31" s="18" t="s">
        <v>0</v>
      </c>
      <c r="E31" s="19" t="s">
        <v>92</v>
      </c>
      <c r="F31" s="20">
        <v>45128</v>
      </c>
      <c r="G31" s="21" t="s">
        <v>21</v>
      </c>
      <c r="H31" s="28" t="s">
        <v>93</v>
      </c>
      <c r="I31" s="29">
        <v>43308</v>
      </c>
      <c r="J31" s="30" t="s">
        <v>68</v>
      </c>
    </row>
    <row r="32" spans="1:10" ht="12" x14ac:dyDescent="0.3">
      <c r="A32" s="9"/>
      <c r="B32" s="22" t="s">
        <v>19</v>
      </c>
      <c r="C32" s="17" t="s">
        <v>150</v>
      </c>
      <c r="D32" s="18" t="s">
        <v>0</v>
      </c>
      <c r="E32" s="19" t="s">
        <v>94</v>
      </c>
      <c r="F32" s="20">
        <v>45129</v>
      </c>
      <c r="G32" s="21" t="s">
        <v>21</v>
      </c>
      <c r="H32" s="28" t="s">
        <v>95</v>
      </c>
      <c r="I32" s="29">
        <v>41776</v>
      </c>
      <c r="J32" s="30" t="s">
        <v>18</v>
      </c>
    </row>
    <row r="33" spans="1:10" ht="12" x14ac:dyDescent="0.3">
      <c r="A33" s="9"/>
      <c r="B33" s="22" t="s">
        <v>19</v>
      </c>
      <c r="C33" s="17" t="s">
        <v>152</v>
      </c>
      <c r="D33" s="18" t="s">
        <v>0</v>
      </c>
      <c r="E33" s="19" t="s">
        <v>96</v>
      </c>
      <c r="F33" s="20">
        <v>45128</v>
      </c>
      <c r="G33" s="21" t="s">
        <v>21</v>
      </c>
      <c r="H33" s="28" t="s">
        <v>97</v>
      </c>
      <c r="I33" s="29">
        <v>41782</v>
      </c>
      <c r="J33" s="30" t="s">
        <v>18</v>
      </c>
    </row>
    <row r="34" spans="1:10" ht="12" x14ac:dyDescent="0.3">
      <c r="A34" s="9"/>
      <c r="B34" s="22" t="s">
        <v>19</v>
      </c>
      <c r="C34" s="17" t="s">
        <v>151</v>
      </c>
      <c r="D34" s="18" t="s">
        <v>6</v>
      </c>
      <c r="E34" s="19" t="s">
        <v>36</v>
      </c>
      <c r="F34" s="20">
        <v>45116</v>
      </c>
      <c r="G34" s="21" t="s">
        <v>21</v>
      </c>
      <c r="H34" s="28" t="s">
        <v>98</v>
      </c>
      <c r="I34" s="29">
        <v>41468</v>
      </c>
      <c r="J34" s="30" t="s">
        <v>91</v>
      </c>
    </row>
    <row r="35" spans="1:10" ht="12" x14ac:dyDescent="0.3">
      <c r="A35" s="9"/>
      <c r="B35" s="22" t="s">
        <v>19</v>
      </c>
      <c r="C35" s="17" t="s">
        <v>150</v>
      </c>
      <c r="D35" s="18" t="s">
        <v>6</v>
      </c>
      <c r="E35" s="19" t="s">
        <v>99</v>
      </c>
      <c r="F35" s="20">
        <v>45130</v>
      </c>
      <c r="G35" s="21" t="s">
        <v>21</v>
      </c>
      <c r="H35" s="28" t="s">
        <v>100</v>
      </c>
      <c r="I35" s="29">
        <v>41405</v>
      </c>
      <c r="J35" s="30" t="s">
        <v>91</v>
      </c>
    </row>
    <row r="36" spans="1:10" ht="12" x14ac:dyDescent="0.3">
      <c r="A36" s="9"/>
      <c r="B36" s="22" t="s">
        <v>19</v>
      </c>
      <c r="C36" s="17" t="s">
        <v>159</v>
      </c>
      <c r="D36" s="18" t="s">
        <v>10</v>
      </c>
      <c r="E36" s="19" t="s">
        <v>101</v>
      </c>
      <c r="F36" s="20">
        <v>45129</v>
      </c>
      <c r="G36" s="21" t="s">
        <v>21</v>
      </c>
      <c r="H36" s="28" t="s">
        <v>102</v>
      </c>
      <c r="I36" s="29">
        <v>43320</v>
      </c>
      <c r="J36" s="30" t="s">
        <v>90</v>
      </c>
    </row>
    <row r="37" spans="1:10" ht="12" x14ac:dyDescent="0.3">
      <c r="A37" s="9"/>
      <c r="B37" s="22" t="s">
        <v>19</v>
      </c>
      <c r="C37" s="17" t="s">
        <v>150</v>
      </c>
      <c r="D37" s="18" t="s">
        <v>11</v>
      </c>
      <c r="E37" s="19" t="s">
        <v>99</v>
      </c>
      <c r="F37" s="20">
        <v>45130</v>
      </c>
      <c r="G37" s="21" t="s">
        <v>21</v>
      </c>
      <c r="H37" s="28" t="s">
        <v>103</v>
      </c>
      <c r="I37" s="29">
        <v>41433</v>
      </c>
      <c r="J37" s="30" t="s">
        <v>91</v>
      </c>
    </row>
    <row r="38" spans="1:10" ht="12" x14ac:dyDescent="0.3">
      <c r="A38" s="9"/>
      <c r="B38" s="22" t="s">
        <v>64</v>
      </c>
      <c r="C38" s="17" t="s">
        <v>151</v>
      </c>
      <c r="D38" s="18" t="s">
        <v>6</v>
      </c>
      <c r="E38" s="19" t="s">
        <v>106</v>
      </c>
      <c r="F38" s="20">
        <v>45122</v>
      </c>
      <c r="G38" s="21" t="s">
        <v>47</v>
      </c>
      <c r="H38" s="28" t="s">
        <v>104</v>
      </c>
      <c r="I38" s="29">
        <v>42583</v>
      </c>
      <c r="J38" s="30" t="s">
        <v>107</v>
      </c>
    </row>
    <row r="39" spans="1:10" ht="12" x14ac:dyDescent="0.3">
      <c r="A39" s="9"/>
      <c r="B39" s="22" t="s">
        <v>64</v>
      </c>
      <c r="C39" s="17" t="s">
        <v>150</v>
      </c>
      <c r="D39" s="18" t="s">
        <v>6</v>
      </c>
      <c r="E39" s="19" t="s">
        <v>108</v>
      </c>
      <c r="F39" s="20">
        <v>45123</v>
      </c>
      <c r="G39" s="21" t="s">
        <v>47</v>
      </c>
      <c r="H39" s="28" t="s">
        <v>109</v>
      </c>
      <c r="I39" s="29">
        <v>42583</v>
      </c>
      <c r="J39" s="30" t="s">
        <v>107</v>
      </c>
    </row>
    <row r="40" spans="1:10" ht="12" x14ac:dyDescent="0.3">
      <c r="A40" s="9"/>
      <c r="B40" s="22" t="s">
        <v>64</v>
      </c>
      <c r="C40" s="17" t="s">
        <v>152</v>
      </c>
      <c r="D40" s="18" t="s">
        <v>11</v>
      </c>
      <c r="E40" s="19" t="s">
        <v>113</v>
      </c>
      <c r="F40" s="20">
        <v>45121</v>
      </c>
      <c r="G40" s="21" t="s">
        <v>47</v>
      </c>
      <c r="H40" s="28" t="s">
        <v>114</v>
      </c>
      <c r="I40" s="29">
        <v>42552</v>
      </c>
      <c r="J40" s="30" t="s">
        <v>18</v>
      </c>
    </row>
    <row r="41" spans="1:10" ht="12" x14ac:dyDescent="0.3">
      <c r="A41" s="9"/>
      <c r="B41" s="16" t="s">
        <v>74</v>
      </c>
      <c r="C41" s="17" t="s">
        <v>150</v>
      </c>
      <c r="D41" s="18" t="s">
        <v>9</v>
      </c>
      <c r="E41" s="19" t="s">
        <v>161</v>
      </c>
      <c r="F41" s="20">
        <v>45123</v>
      </c>
      <c r="G41" s="21" t="s">
        <v>76</v>
      </c>
      <c r="H41" s="28" t="s">
        <v>118</v>
      </c>
      <c r="I41" s="29">
        <v>43681</v>
      </c>
      <c r="J41" s="30" t="s">
        <v>119</v>
      </c>
    </row>
    <row r="42" spans="1:10" ht="12" x14ac:dyDescent="0.3">
      <c r="A42" s="9"/>
      <c r="B42" s="16" t="s">
        <v>78</v>
      </c>
      <c r="C42" s="17" t="s">
        <v>152</v>
      </c>
      <c r="D42" s="18" t="s">
        <v>11</v>
      </c>
      <c r="E42" s="19" t="s">
        <v>113</v>
      </c>
      <c r="F42" s="20">
        <v>45121</v>
      </c>
      <c r="G42" s="21" t="s">
        <v>47</v>
      </c>
      <c r="H42" s="28" t="s">
        <v>120</v>
      </c>
      <c r="I42" s="29">
        <v>37826</v>
      </c>
      <c r="J42" s="30" t="s">
        <v>105</v>
      </c>
    </row>
    <row r="43" spans="1:10" ht="48" x14ac:dyDescent="0.3">
      <c r="A43" s="9"/>
      <c r="B43" s="25" t="s">
        <v>155</v>
      </c>
      <c r="C43" s="17" t="s">
        <v>150</v>
      </c>
      <c r="D43" s="18" t="s">
        <v>14</v>
      </c>
      <c r="E43" s="23" t="s">
        <v>128</v>
      </c>
      <c r="F43" s="20">
        <v>45121</v>
      </c>
      <c r="G43" s="24" t="s">
        <v>167</v>
      </c>
      <c r="H43" s="33" t="s">
        <v>122</v>
      </c>
      <c r="I43" s="29">
        <v>43678</v>
      </c>
      <c r="J43" s="34" t="s">
        <v>176</v>
      </c>
    </row>
    <row r="44" spans="1:10" ht="48" x14ac:dyDescent="0.3">
      <c r="A44" s="9"/>
      <c r="B44" s="25" t="s">
        <v>155</v>
      </c>
      <c r="C44" s="17" t="s">
        <v>152</v>
      </c>
      <c r="D44" s="18" t="s">
        <v>14</v>
      </c>
      <c r="E44" s="23" t="s">
        <v>130</v>
      </c>
      <c r="F44" s="20">
        <v>45123</v>
      </c>
      <c r="G44" s="24" t="s">
        <v>168</v>
      </c>
      <c r="H44" s="33" t="s">
        <v>131</v>
      </c>
      <c r="I44" s="29">
        <v>43667</v>
      </c>
      <c r="J44" s="34" t="s">
        <v>177</v>
      </c>
    </row>
    <row r="45" spans="1:10" ht="48" x14ac:dyDescent="0.3">
      <c r="A45" s="9"/>
      <c r="B45" s="25" t="s">
        <v>155</v>
      </c>
      <c r="C45" s="17" t="s">
        <v>153</v>
      </c>
      <c r="D45" s="18" t="s">
        <v>14</v>
      </c>
      <c r="E45" s="23" t="s">
        <v>133</v>
      </c>
      <c r="F45" s="20">
        <v>45120</v>
      </c>
      <c r="G45" s="24" t="s">
        <v>169</v>
      </c>
      <c r="H45" s="33" t="s">
        <v>124</v>
      </c>
      <c r="I45" s="29">
        <v>42937</v>
      </c>
      <c r="J45" s="34" t="s">
        <v>178</v>
      </c>
    </row>
    <row r="46" spans="1:10" ht="48" x14ac:dyDescent="0.3">
      <c r="A46" s="9"/>
      <c r="B46" s="25" t="s">
        <v>155</v>
      </c>
      <c r="C46" s="17" t="s">
        <v>150</v>
      </c>
      <c r="D46" s="18" t="s">
        <v>15</v>
      </c>
      <c r="E46" s="26" t="s">
        <v>136</v>
      </c>
      <c r="F46" s="20">
        <v>45121</v>
      </c>
      <c r="G46" s="24" t="s">
        <v>170</v>
      </c>
      <c r="H46" s="33" t="s">
        <v>126</v>
      </c>
      <c r="I46" s="29">
        <v>43286</v>
      </c>
      <c r="J46" s="34" t="s">
        <v>179</v>
      </c>
    </row>
    <row r="47" spans="1:10" ht="48" x14ac:dyDescent="0.3">
      <c r="A47" s="9"/>
      <c r="B47" s="25" t="s">
        <v>155</v>
      </c>
      <c r="C47" s="17" t="s">
        <v>152</v>
      </c>
      <c r="D47" s="18" t="s">
        <v>15</v>
      </c>
      <c r="E47" s="19" t="s">
        <v>137</v>
      </c>
      <c r="F47" s="20">
        <v>45122</v>
      </c>
      <c r="G47" s="24" t="s">
        <v>170</v>
      </c>
      <c r="H47" s="28" t="s">
        <v>138</v>
      </c>
      <c r="I47" s="29">
        <v>43666</v>
      </c>
      <c r="J47" s="35" t="s">
        <v>180</v>
      </c>
    </row>
    <row r="48" spans="1:10" x14ac:dyDescent="0.3">
      <c r="A48" s="9"/>
      <c r="B48" s="10"/>
      <c r="C48" s="9"/>
      <c r="D48" s="9"/>
      <c r="E48" s="9"/>
      <c r="F48" s="9"/>
      <c r="G48" s="9"/>
      <c r="H48" s="36"/>
      <c r="I48" s="36"/>
      <c r="J48" s="36"/>
    </row>
    <row r="49" spans="1:10" x14ac:dyDescent="0.3">
      <c r="A49" s="9"/>
      <c r="B49" s="10"/>
      <c r="C49" s="9"/>
      <c r="D49" s="9"/>
      <c r="E49" s="9"/>
      <c r="F49" s="9"/>
      <c r="G49" s="9"/>
      <c r="H49" s="36"/>
      <c r="I49" s="36"/>
      <c r="J49" s="36"/>
    </row>
    <row r="50" spans="1:10" x14ac:dyDescent="0.3">
      <c r="A50" s="9"/>
      <c r="B50" s="10"/>
      <c r="C50" s="9"/>
      <c r="D50" s="9"/>
      <c r="E50" s="9"/>
      <c r="F50" s="9"/>
      <c r="G50" s="9"/>
      <c r="H50" s="36"/>
      <c r="I50" s="36"/>
      <c r="J50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8F5F-B318-4F6E-97A1-6EEA79DDF324}">
  <dimension ref="A1:Z77"/>
  <sheetViews>
    <sheetView tabSelected="1" topLeftCell="A58" workbookViewId="0">
      <selection activeCell="A41" sqref="A41:XFD41"/>
    </sheetView>
  </sheetViews>
  <sheetFormatPr defaultColWidth="8" defaultRowHeight="13.2" x14ac:dyDescent="0.3"/>
  <cols>
    <col min="1" max="1" width="8" style="1"/>
    <col min="2" max="2" width="6.44140625" style="31" bestFit="1" customWidth="1"/>
    <col min="3" max="3" width="8" style="31" bestFit="1" customWidth="1"/>
    <col min="4" max="4" width="10.109375" style="31" customWidth="1"/>
    <col min="5" max="5" width="7.109375" style="59" bestFit="1" customWidth="1"/>
    <col min="6" max="6" width="6.21875" style="70" bestFit="1" customWidth="1"/>
    <col min="7" max="7" width="10.33203125" style="59" customWidth="1"/>
    <col min="8" max="8" width="25" style="59" customWidth="1"/>
    <col min="9" max="9" width="6.88671875" style="1" bestFit="1" customWidth="1"/>
    <col min="10" max="10" width="9.6640625" style="1" customWidth="1"/>
    <col min="11" max="11" width="20.33203125" style="1" bestFit="1" customWidth="1"/>
    <col min="12" max="12" width="9" style="1" customWidth="1"/>
    <col min="13" max="13" width="9.44140625" style="71" customWidth="1"/>
    <col min="14" max="14" width="8.6640625" style="71" bestFit="1" customWidth="1"/>
    <col min="15" max="15" width="8.5546875" style="71" bestFit="1" customWidth="1"/>
    <col min="16" max="16" width="9.88671875" style="71" customWidth="1"/>
    <col min="17" max="17" width="8" style="71"/>
    <col min="18" max="18" width="8.6640625" style="71" bestFit="1" customWidth="1"/>
    <col min="19" max="19" width="8.5546875" style="71" bestFit="1" customWidth="1"/>
    <col min="20" max="24" width="8" style="71"/>
    <col min="25" max="16384" width="8" style="1"/>
  </cols>
  <sheetData>
    <row r="1" spans="1:26" x14ac:dyDescent="0.3">
      <c r="A1" s="9"/>
      <c r="B1" s="36"/>
      <c r="C1" s="42"/>
      <c r="D1" s="36"/>
      <c r="E1" s="50"/>
      <c r="F1" s="66"/>
      <c r="G1" s="50"/>
      <c r="H1" s="50"/>
      <c r="I1" s="9"/>
      <c r="J1" s="9"/>
      <c r="K1" s="9"/>
      <c r="L1" s="9"/>
    </row>
    <row r="2" spans="1:26" s="59" customFormat="1" ht="17.399999999999999" customHeight="1" x14ac:dyDescent="0.3">
      <c r="A2" s="58"/>
      <c r="B2" s="65" t="s">
        <v>195</v>
      </c>
      <c r="C2" s="60"/>
      <c r="D2" s="61"/>
      <c r="E2" s="51"/>
      <c r="F2" s="67"/>
      <c r="G2" s="52"/>
      <c r="H2" s="57"/>
      <c r="I2" s="60"/>
      <c r="J2" s="62"/>
      <c r="K2" s="63"/>
      <c r="L2" s="64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26" x14ac:dyDescent="0.3">
      <c r="A3" s="9"/>
      <c r="B3" s="43" t="s">
        <v>64</v>
      </c>
      <c r="C3" s="28" t="s">
        <v>148</v>
      </c>
      <c r="D3" s="44" t="s">
        <v>0</v>
      </c>
      <c r="E3" s="51" t="s">
        <v>65</v>
      </c>
      <c r="F3" s="67" t="s">
        <v>211</v>
      </c>
      <c r="G3" s="52">
        <v>45009</v>
      </c>
      <c r="H3" s="53" t="s">
        <v>66</v>
      </c>
      <c r="I3" s="28" t="s">
        <v>69</v>
      </c>
      <c r="J3" s="29">
        <v>43554</v>
      </c>
      <c r="K3" s="30" t="s">
        <v>45</v>
      </c>
      <c r="L3" s="13"/>
      <c r="M3" s="73"/>
      <c r="O3" s="74"/>
      <c r="P3" s="73"/>
      <c r="R3" s="74"/>
      <c r="S3" s="73"/>
      <c r="U3" s="74"/>
      <c r="V3" s="73"/>
      <c r="X3" s="74"/>
      <c r="Y3" s="4"/>
      <c r="Z3" s="6"/>
    </row>
    <row r="4" spans="1:26" x14ac:dyDescent="0.3">
      <c r="A4" s="9"/>
      <c r="B4" s="43" t="s">
        <v>64</v>
      </c>
      <c r="C4" s="28" t="s">
        <v>149</v>
      </c>
      <c r="D4" s="44" t="s">
        <v>10</v>
      </c>
      <c r="E4" s="51" t="s">
        <v>72</v>
      </c>
      <c r="F4" s="67" t="s">
        <v>212</v>
      </c>
      <c r="G4" s="52">
        <v>44911</v>
      </c>
      <c r="H4" s="53" t="s">
        <v>1</v>
      </c>
      <c r="I4" s="28" t="s">
        <v>73</v>
      </c>
      <c r="J4" s="29">
        <v>38322</v>
      </c>
      <c r="K4" s="30" t="s">
        <v>43</v>
      </c>
      <c r="L4" s="9"/>
    </row>
    <row r="5" spans="1:26" x14ac:dyDescent="0.3">
      <c r="A5" s="9"/>
      <c r="B5" s="45" t="s">
        <v>78</v>
      </c>
      <c r="C5" s="28" t="s">
        <v>149</v>
      </c>
      <c r="D5" s="44" t="s">
        <v>10</v>
      </c>
      <c r="E5" s="51" t="s">
        <v>72</v>
      </c>
      <c r="F5" s="67" t="s">
        <v>212</v>
      </c>
      <c r="G5" s="52">
        <v>44911</v>
      </c>
      <c r="H5" s="53" t="s">
        <v>1</v>
      </c>
      <c r="I5" s="28" t="s">
        <v>73</v>
      </c>
      <c r="J5" s="29">
        <v>38322</v>
      </c>
      <c r="K5" s="30" t="s">
        <v>43</v>
      </c>
      <c r="L5" s="9"/>
    </row>
    <row r="6" spans="1:26" s="59" customFormat="1" ht="17.399999999999999" customHeight="1" x14ac:dyDescent="0.3">
      <c r="A6" s="58"/>
      <c r="B6" s="65" t="s">
        <v>196</v>
      </c>
      <c r="C6" s="60"/>
      <c r="D6" s="61"/>
      <c r="E6" s="51"/>
      <c r="F6" s="67"/>
      <c r="G6" s="52"/>
      <c r="H6" s="57"/>
      <c r="I6" s="60"/>
      <c r="J6" s="62"/>
      <c r="K6" s="63"/>
      <c r="L6" s="64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6" x14ac:dyDescent="0.3">
      <c r="A7" s="9"/>
      <c r="B7" s="43" t="s">
        <v>64</v>
      </c>
      <c r="C7" s="28" t="s">
        <v>151</v>
      </c>
      <c r="D7" s="44" t="s">
        <v>0</v>
      </c>
      <c r="E7" s="51" t="s">
        <v>185</v>
      </c>
      <c r="F7" s="67" t="s">
        <v>213</v>
      </c>
      <c r="G7" s="52">
        <v>12651</v>
      </c>
      <c r="H7" s="53" t="s">
        <v>1</v>
      </c>
      <c r="I7" s="28" t="s">
        <v>190</v>
      </c>
      <c r="J7" s="29">
        <v>41643</v>
      </c>
      <c r="K7" s="30" t="s">
        <v>43</v>
      </c>
      <c r="L7" s="9"/>
    </row>
    <row r="8" spans="1:26" x14ac:dyDescent="0.3">
      <c r="A8" s="9"/>
      <c r="B8" s="43" t="s">
        <v>64</v>
      </c>
      <c r="C8" s="28" t="s">
        <v>151</v>
      </c>
      <c r="D8" s="44" t="s">
        <v>10</v>
      </c>
      <c r="E8" s="51" t="s">
        <v>186</v>
      </c>
      <c r="F8" s="67" t="s">
        <v>214</v>
      </c>
      <c r="G8" s="52">
        <v>45149</v>
      </c>
      <c r="H8" s="53" t="s">
        <v>1</v>
      </c>
      <c r="I8" s="28" t="s">
        <v>191</v>
      </c>
      <c r="J8" s="29">
        <v>43301</v>
      </c>
      <c r="K8" s="30" t="s">
        <v>28</v>
      </c>
      <c r="L8" s="9"/>
    </row>
    <row r="9" spans="1:26" x14ac:dyDescent="0.3">
      <c r="A9" s="9"/>
      <c r="B9" s="43" t="s">
        <v>64</v>
      </c>
      <c r="C9" s="28" t="s">
        <v>150</v>
      </c>
      <c r="D9" s="44" t="s">
        <v>10</v>
      </c>
      <c r="E9" s="51" t="s">
        <v>111</v>
      </c>
      <c r="F9" s="67" t="s">
        <v>215</v>
      </c>
      <c r="G9" s="52">
        <v>45123</v>
      </c>
      <c r="H9" s="53" t="s">
        <v>1</v>
      </c>
      <c r="I9" s="28" t="s">
        <v>112</v>
      </c>
      <c r="J9" s="29">
        <v>43303</v>
      </c>
      <c r="K9" s="30" t="s">
        <v>28</v>
      </c>
      <c r="L9" s="9"/>
      <c r="M9" s="74"/>
      <c r="N9" s="73"/>
    </row>
    <row r="10" spans="1:26" x14ac:dyDescent="0.3">
      <c r="A10" s="9"/>
      <c r="B10" s="43" t="s">
        <v>74</v>
      </c>
      <c r="C10" s="28" t="s">
        <v>151</v>
      </c>
      <c r="D10" s="44" t="s">
        <v>9</v>
      </c>
      <c r="E10" s="51" t="s">
        <v>187</v>
      </c>
      <c r="F10" s="67"/>
      <c r="G10" s="52">
        <v>45149</v>
      </c>
      <c r="H10" s="53" t="s">
        <v>116</v>
      </c>
      <c r="I10" s="28"/>
      <c r="J10" s="29"/>
      <c r="K10" s="30" t="s">
        <v>192</v>
      </c>
      <c r="L10" s="9"/>
    </row>
    <row r="11" spans="1:26" ht="52.8" x14ac:dyDescent="0.3">
      <c r="A11" s="9"/>
      <c r="B11" s="35" t="s">
        <v>182</v>
      </c>
      <c r="C11" s="28" t="s">
        <v>150</v>
      </c>
      <c r="D11" s="44" t="s">
        <v>14</v>
      </c>
      <c r="E11" s="54" t="s">
        <v>127</v>
      </c>
      <c r="F11" s="68">
        <v>-0.63</v>
      </c>
      <c r="G11" s="52">
        <v>45121</v>
      </c>
      <c r="H11" s="55" t="s">
        <v>139</v>
      </c>
      <c r="I11" s="41" t="s">
        <v>121</v>
      </c>
      <c r="J11" s="29">
        <v>43678</v>
      </c>
      <c r="K11" s="35" t="s">
        <v>143</v>
      </c>
      <c r="L11" s="37"/>
      <c r="M11" s="73"/>
    </row>
    <row r="12" spans="1:26" ht="52.8" x14ac:dyDescent="0.3">
      <c r="A12" s="9"/>
      <c r="B12" s="35" t="s">
        <v>182</v>
      </c>
      <c r="C12" s="28" t="s">
        <v>152</v>
      </c>
      <c r="D12" s="44" t="s">
        <v>14</v>
      </c>
      <c r="E12" s="56" t="s">
        <v>129</v>
      </c>
      <c r="F12" s="68">
        <v>-0.87</v>
      </c>
      <c r="G12" s="52">
        <v>45123</v>
      </c>
      <c r="H12" s="55" t="s">
        <v>140</v>
      </c>
      <c r="I12" s="33" t="s">
        <v>123</v>
      </c>
      <c r="J12" s="29">
        <v>43679</v>
      </c>
      <c r="K12" s="35" t="s">
        <v>144</v>
      </c>
      <c r="L12" s="37"/>
      <c r="M12" s="73"/>
      <c r="O12" s="75"/>
      <c r="P12" s="73"/>
      <c r="R12" s="75"/>
      <c r="S12" s="73"/>
    </row>
    <row r="13" spans="1:26" ht="52.8" x14ac:dyDescent="0.3">
      <c r="A13" s="9"/>
      <c r="B13" s="35" t="s">
        <v>182</v>
      </c>
      <c r="C13" s="28" t="s">
        <v>153</v>
      </c>
      <c r="D13" s="44" t="s">
        <v>14</v>
      </c>
      <c r="E13" s="56" t="s">
        <v>132</v>
      </c>
      <c r="F13" s="68">
        <v>-1.79</v>
      </c>
      <c r="G13" s="52">
        <v>45120</v>
      </c>
      <c r="H13" s="57" t="s">
        <v>141</v>
      </c>
      <c r="I13" s="33" t="s">
        <v>134</v>
      </c>
      <c r="J13" s="29">
        <v>44756</v>
      </c>
      <c r="K13" s="34" t="s">
        <v>145</v>
      </c>
      <c r="L13" s="37"/>
      <c r="M13" s="73"/>
      <c r="N13" s="71">
        <f>5.46-3.67</f>
        <v>1.79</v>
      </c>
      <c r="O13" s="75"/>
      <c r="P13" s="73"/>
      <c r="R13" s="75"/>
      <c r="S13" s="73"/>
      <c r="U13" s="74"/>
      <c r="W13" s="75"/>
    </row>
    <row r="14" spans="1:26" ht="52.8" x14ac:dyDescent="0.3">
      <c r="A14" s="9"/>
      <c r="B14" s="35" t="s">
        <v>182</v>
      </c>
      <c r="C14" s="28" t="s">
        <v>150</v>
      </c>
      <c r="D14" s="44" t="s">
        <v>15</v>
      </c>
      <c r="E14" s="54" t="s">
        <v>135</v>
      </c>
      <c r="F14" s="68">
        <v>-2.33</v>
      </c>
      <c r="G14" s="52">
        <v>45121</v>
      </c>
      <c r="H14" s="57" t="s">
        <v>142</v>
      </c>
      <c r="I14" s="41" t="s">
        <v>125</v>
      </c>
      <c r="J14" s="29">
        <v>43286</v>
      </c>
      <c r="K14" s="34" t="s">
        <v>146</v>
      </c>
      <c r="L14" s="37"/>
      <c r="M14" s="73"/>
      <c r="O14" s="73"/>
      <c r="P14" s="74"/>
      <c r="R14" s="75"/>
      <c r="S14" s="73"/>
    </row>
    <row r="15" spans="1:26" s="59" customFormat="1" ht="17.399999999999999" customHeight="1" x14ac:dyDescent="0.3">
      <c r="A15" s="58"/>
      <c r="B15" s="65" t="s">
        <v>193</v>
      </c>
      <c r="C15" s="60"/>
      <c r="D15" s="61"/>
      <c r="E15" s="51"/>
      <c r="F15" s="67"/>
      <c r="G15" s="52"/>
      <c r="H15" s="57"/>
      <c r="I15" s="60"/>
      <c r="J15" s="62"/>
      <c r="K15" s="63"/>
      <c r="L15" s="64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</row>
    <row r="16" spans="1:26" x14ac:dyDescent="0.3">
      <c r="A16" s="9"/>
      <c r="B16" s="46" t="s">
        <v>154</v>
      </c>
      <c r="C16" s="28" t="s">
        <v>149</v>
      </c>
      <c r="D16" s="44" t="s">
        <v>0</v>
      </c>
      <c r="E16" s="51" t="s">
        <v>2</v>
      </c>
      <c r="F16" s="67">
        <v>-5.32</v>
      </c>
      <c r="G16" s="52">
        <v>44997</v>
      </c>
      <c r="H16" s="53" t="s">
        <v>3</v>
      </c>
      <c r="I16" s="28" t="s">
        <v>4</v>
      </c>
      <c r="J16" s="29">
        <v>40238</v>
      </c>
      <c r="K16" s="30" t="s">
        <v>5</v>
      </c>
      <c r="L16" s="36"/>
      <c r="M16" s="76"/>
      <c r="N16" s="71">
        <f>33.56-28.24</f>
        <v>5.3200000000000038</v>
      </c>
    </row>
    <row r="17" spans="1:14" x14ac:dyDescent="0.3">
      <c r="A17" s="9"/>
      <c r="B17" s="46" t="s">
        <v>154</v>
      </c>
      <c r="C17" s="28" t="s">
        <v>156</v>
      </c>
      <c r="D17" s="44" t="s">
        <v>6</v>
      </c>
      <c r="E17" s="51" t="s">
        <v>7</v>
      </c>
      <c r="F17" s="67">
        <v>-2.06</v>
      </c>
      <c r="G17" s="52">
        <v>44995</v>
      </c>
      <c r="H17" s="53" t="s">
        <v>3</v>
      </c>
      <c r="I17" s="28" t="s">
        <v>8</v>
      </c>
      <c r="J17" s="29">
        <v>40238</v>
      </c>
      <c r="K17" s="30" t="s">
        <v>5</v>
      </c>
      <c r="L17" s="36"/>
      <c r="M17" s="76"/>
      <c r="N17" s="71">
        <f>21.78-19.72</f>
        <v>2.0600000000000023</v>
      </c>
    </row>
    <row r="18" spans="1:14" x14ac:dyDescent="0.3">
      <c r="A18" s="9"/>
      <c r="B18" s="46" t="s">
        <v>154</v>
      </c>
      <c r="C18" s="28" t="s">
        <v>149</v>
      </c>
      <c r="D18" s="44" t="s">
        <v>11</v>
      </c>
      <c r="E18" s="51" t="s">
        <v>12</v>
      </c>
      <c r="F18" s="67">
        <v>-4.1900000000000004</v>
      </c>
      <c r="G18" s="52">
        <v>44995</v>
      </c>
      <c r="H18" s="53" t="s">
        <v>3</v>
      </c>
      <c r="I18" s="28" t="s">
        <v>13</v>
      </c>
      <c r="J18" s="29">
        <v>40238</v>
      </c>
      <c r="K18" s="30" t="s">
        <v>5</v>
      </c>
      <c r="L18" s="36"/>
      <c r="M18" s="76"/>
      <c r="N18" s="71">
        <f>50.73-46.54</f>
        <v>4.1899999999999977</v>
      </c>
    </row>
    <row r="19" spans="1:14" x14ac:dyDescent="0.3">
      <c r="A19" s="9"/>
      <c r="B19" s="47" t="s">
        <v>19</v>
      </c>
      <c r="C19" s="28" t="s">
        <v>148</v>
      </c>
      <c r="D19" s="44" t="s">
        <v>0</v>
      </c>
      <c r="E19" s="51" t="s">
        <v>20</v>
      </c>
      <c r="F19" s="67">
        <v>-0.55000000000000004</v>
      </c>
      <c r="G19" s="52">
        <v>44997</v>
      </c>
      <c r="H19" s="53" t="s">
        <v>21</v>
      </c>
      <c r="I19" s="28" t="s">
        <v>22</v>
      </c>
      <c r="J19" s="29">
        <v>36220</v>
      </c>
      <c r="K19" s="30" t="s">
        <v>16</v>
      </c>
      <c r="L19" s="36"/>
      <c r="M19" s="76"/>
      <c r="N19" s="71">
        <f>72-17</f>
        <v>55</v>
      </c>
    </row>
    <row r="20" spans="1:14" x14ac:dyDescent="0.3">
      <c r="A20" s="9"/>
      <c r="B20" s="47" t="s">
        <v>19</v>
      </c>
      <c r="C20" s="28" t="s">
        <v>156</v>
      </c>
      <c r="D20" s="44" t="s">
        <v>0</v>
      </c>
      <c r="E20" s="51" t="s">
        <v>23</v>
      </c>
      <c r="F20" s="67">
        <v>-1.3</v>
      </c>
      <c r="G20" s="52">
        <v>44995</v>
      </c>
      <c r="H20" s="53" t="s">
        <v>21</v>
      </c>
      <c r="I20" s="28" t="s">
        <v>24</v>
      </c>
      <c r="J20" s="29">
        <v>36251</v>
      </c>
      <c r="K20" s="30" t="s">
        <v>16</v>
      </c>
      <c r="L20" s="36"/>
      <c r="N20" s="71">
        <f>149-56</f>
        <v>93</v>
      </c>
    </row>
    <row r="21" spans="1:14" x14ac:dyDescent="0.3">
      <c r="A21" s="9"/>
      <c r="B21" s="47" t="s">
        <v>19</v>
      </c>
      <c r="C21" s="28" t="s">
        <v>149</v>
      </c>
      <c r="D21" s="44" t="s">
        <v>0</v>
      </c>
      <c r="E21" s="51" t="s">
        <v>25</v>
      </c>
      <c r="F21" s="67">
        <v>-0.93</v>
      </c>
      <c r="G21" s="52">
        <v>44996</v>
      </c>
      <c r="H21" s="53" t="s">
        <v>21</v>
      </c>
      <c r="I21" s="28" t="s">
        <v>26</v>
      </c>
      <c r="J21" s="29">
        <v>41712</v>
      </c>
      <c r="K21" s="30" t="s">
        <v>18</v>
      </c>
      <c r="L21" s="36"/>
      <c r="N21" s="71">
        <f>63-27</f>
        <v>36</v>
      </c>
    </row>
    <row r="22" spans="1:14" x14ac:dyDescent="0.3">
      <c r="A22" s="9"/>
      <c r="B22" s="47" t="s">
        <v>19</v>
      </c>
      <c r="C22" s="28" t="s">
        <v>148</v>
      </c>
      <c r="D22" s="44" t="s">
        <v>6</v>
      </c>
      <c r="E22" s="51" t="s">
        <v>29</v>
      </c>
      <c r="F22" s="67">
        <v>-0.36</v>
      </c>
      <c r="G22" s="52">
        <v>45016</v>
      </c>
      <c r="H22" s="53" t="s">
        <v>21</v>
      </c>
      <c r="I22" s="28" t="s">
        <v>30</v>
      </c>
      <c r="J22" s="29">
        <v>36220</v>
      </c>
      <c r="K22" s="30" t="s">
        <v>16</v>
      </c>
      <c r="L22" s="36"/>
    </row>
    <row r="23" spans="1:14" x14ac:dyDescent="0.3">
      <c r="A23" s="9"/>
      <c r="B23" s="47" t="s">
        <v>19</v>
      </c>
      <c r="C23" s="28" t="s">
        <v>156</v>
      </c>
      <c r="D23" s="44" t="s">
        <v>6</v>
      </c>
      <c r="E23" s="51" t="s">
        <v>31</v>
      </c>
      <c r="F23" s="67">
        <v>-0.06</v>
      </c>
      <c r="G23" s="52">
        <v>44955</v>
      </c>
      <c r="H23" s="53" t="s">
        <v>21</v>
      </c>
      <c r="I23" s="28" t="s">
        <v>32</v>
      </c>
      <c r="J23" s="29">
        <v>36251</v>
      </c>
      <c r="K23" s="30" t="s">
        <v>16</v>
      </c>
      <c r="L23" s="36"/>
    </row>
    <row r="24" spans="1:14" x14ac:dyDescent="0.3">
      <c r="A24" s="9"/>
      <c r="B24" s="47" t="s">
        <v>19</v>
      </c>
      <c r="C24" s="28" t="s">
        <v>149</v>
      </c>
      <c r="D24" s="44" t="s">
        <v>6</v>
      </c>
      <c r="E24" s="51" t="s">
        <v>33</v>
      </c>
      <c r="F24" s="67">
        <v>-5.84</v>
      </c>
      <c r="G24" s="52">
        <v>39902</v>
      </c>
      <c r="H24" s="53" t="s">
        <v>21</v>
      </c>
      <c r="I24" s="28" t="s">
        <v>34</v>
      </c>
      <c r="J24" s="29">
        <v>39873</v>
      </c>
      <c r="K24" s="30" t="s">
        <v>35</v>
      </c>
      <c r="L24" s="36"/>
      <c r="N24" s="71">
        <f>10.71-4.87</f>
        <v>5.8400000000000007</v>
      </c>
    </row>
    <row r="25" spans="1:14" x14ac:dyDescent="0.3">
      <c r="A25" s="9"/>
      <c r="B25" s="47" t="s">
        <v>19</v>
      </c>
      <c r="C25" s="28" t="s">
        <v>148</v>
      </c>
      <c r="D25" s="44" t="s">
        <v>10</v>
      </c>
      <c r="E25" s="51" t="s">
        <v>37</v>
      </c>
      <c r="F25" s="67">
        <v>-0.28999999999999998</v>
      </c>
      <c r="G25" s="52">
        <v>45015</v>
      </c>
      <c r="H25" s="53" t="s">
        <v>21</v>
      </c>
      <c r="I25" s="28" t="s">
        <v>38</v>
      </c>
      <c r="J25" s="29">
        <v>36220</v>
      </c>
      <c r="K25" s="30" t="s">
        <v>16</v>
      </c>
      <c r="L25" s="36"/>
    </row>
    <row r="26" spans="1:14" x14ac:dyDescent="0.3">
      <c r="A26" s="9"/>
      <c r="B26" s="47" t="s">
        <v>19</v>
      </c>
      <c r="C26" s="28" t="s">
        <v>156</v>
      </c>
      <c r="D26" s="44" t="s">
        <v>10</v>
      </c>
      <c r="E26" s="51" t="s">
        <v>39</v>
      </c>
      <c r="F26" s="67">
        <v>-0.04</v>
      </c>
      <c r="G26" s="52">
        <v>44997</v>
      </c>
      <c r="H26" s="53" t="s">
        <v>21</v>
      </c>
      <c r="I26" s="28" t="s">
        <v>40</v>
      </c>
      <c r="J26" s="29">
        <v>41730</v>
      </c>
      <c r="K26" s="30" t="s">
        <v>18</v>
      </c>
      <c r="L26" s="36"/>
    </row>
    <row r="27" spans="1:14" x14ac:dyDescent="0.3">
      <c r="A27" s="9"/>
      <c r="B27" s="47" t="s">
        <v>19</v>
      </c>
      <c r="C27" s="28" t="s">
        <v>149</v>
      </c>
      <c r="D27" s="44" t="s">
        <v>11</v>
      </c>
      <c r="E27" s="51" t="s">
        <v>41</v>
      </c>
      <c r="F27" s="67">
        <v>-1</v>
      </c>
      <c r="G27" s="52">
        <v>44996</v>
      </c>
      <c r="H27" s="53" t="s">
        <v>21</v>
      </c>
      <c r="I27" s="28" t="s">
        <v>42</v>
      </c>
      <c r="J27" s="29">
        <v>41730</v>
      </c>
      <c r="K27" s="30" t="s">
        <v>18</v>
      </c>
      <c r="L27" s="36"/>
    </row>
    <row r="28" spans="1:14" x14ac:dyDescent="0.3">
      <c r="A28" s="9"/>
      <c r="B28" s="46" t="s">
        <v>44</v>
      </c>
      <c r="C28" s="28" t="s">
        <v>156</v>
      </c>
      <c r="D28" s="44" t="s">
        <v>0</v>
      </c>
      <c r="E28" s="51" t="s">
        <v>46</v>
      </c>
      <c r="F28" s="67">
        <v>-0.69</v>
      </c>
      <c r="G28" s="52">
        <v>45039</v>
      </c>
      <c r="H28" s="53" t="s">
        <v>47</v>
      </c>
      <c r="I28" s="28" t="s">
        <v>48</v>
      </c>
      <c r="J28" s="29">
        <v>38687</v>
      </c>
      <c r="K28" s="30" t="s">
        <v>27</v>
      </c>
      <c r="L28" s="36"/>
    </row>
    <row r="29" spans="1:14" x14ac:dyDescent="0.3">
      <c r="A29" s="9"/>
      <c r="B29" s="46" t="s">
        <v>44</v>
      </c>
      <c r="C29" s="28" t="s">
        <v>149</v>
      </c>
      <c r="D29" s="44" t="s">
        <v>0</v>
      </c>
      <c r="E29" s="51" t="s">
        <v>49</v>
      </c>
      <c r="F29" s="67">
        <v>-0.26</v>
      </c>
      <c r="G29" s="52">
        <v>45009</v>
      </c>
      <c r="H29" s="53" t="s">
        <v>47</v>
      </c>
      <c r="I29" s="28" t="s">
        <v>50</v>
      </c>
      <c r="J29" s="29">
        <v>38749</v>
      </c>
      <c r="K29" s="30" t="s">
        <v>27</v>
      </c>
      <c r="L29" s="36"/>
      <c r="N29" s="71">
        <f>8.33-3.61</f>
        <v>4.7200000000000006</v>
      </c>
    </row>
    <row r="30" spans="1:14" x14ac:dyDescent="0.3">
      <c r="A30" s="9"/>
      <c r="B30" s="46" t="s">
        <v>44</v>
      </c>
      <c r="C30" s="28" t="s">
        <v>157</v>
      </c>
      <c r="D30" s="44" t="s">
        <v>0</v>
      </c>
      <c r="E30" s="51" t="s">
        <v>51</v>
      </c>
      <c r="F30" s="67">
        <v>-4.72</v>
      </c>
      <c r="G30" s="52">
        <v>44953</v>
      </c>
      <c r="H30" s="53" t="s">
        <v>47</v>
      </c>
      <c r="I30" s="28" t="s">
        <v>52</v>
      </c>
      <c r="J30" s="29">
        <v>42430</v>
      </c>
      <c r="K30" s="30" t="s">
        <v>18</v>
      </c>
      <c r="L30" s="36"/>
      <c r="N30" s="71">
        <f>3.11-1.88</f>
        <v>1.23</v>
      </c>
    </row>
    <row r="31" spans="1:14" x14ac:dyDescent="0.3">
      <c r="A31" s="9"/>
      <c r="B31" s="46" t="s">
        <v>44</v>
      </c>
      <c r="C31" s="28" t="s">
        <v>156</v>
      </c>
      <c r="D31" s="44" t="s">
        <v>6</v>
      </c>
      <c r="E31" s="51" t="s">
        <v>53</v>
      </c>
      <c r="F31" s="67">
        <v>-1.23</v>
      </c>
      <c r="G31" s="52">
        <v>44968</v>
      </c>
      <c r="H31" s="53" t="s">
        <v>47</v>
      </c>
      <c r="I31" s="28" t="s">
        <v>54</v>
      </c>
      <c r="J31" s="29">
        <v>38687</v>
      </c>
      <c r="K31" s="30" t="s">
        <v>27</v>
      </c>
      <c r="L31" s="36"/>
      <c r="N31" s="77" t="s">
        <v>216</v>
      </c>
    </row>
    <row r="32" spans="1:14" x14ac:dyDescent="0.3">
      <c r="A32" s="9"/>
      <c r="B32" s="46" t="s">
        <v>44</v>
      </c>
      <c r="C32" s="28" t="s">
        <v>149</v>
      </c>
      <c r="D32" s="44" t="s">
        <v>6</v>
      </c>
      <c r="E32" s="51" t="s">
        <v>55</v>
      </c>
      <c r="F32" s="67">
        <v>-1.97</v>
      </c>
      <c r="G32" s="52">
        <v>44955</v>
      </c>
      <c r="H32" s="53" t="s">
        <v>47</v>
      </c>
      <c r="I32" s="28" t="s">
        <v>56</v>
      </c>
      <c r="J32" s="29">
        <v>38749</v>
      </c>
      <c r="K32" s="30" t="s">
        <v>27</v>
      </c>
      <c r="L32" s="36"/>
    </row>
    <row r="33" spans="1:24" x14ac:dyDescent="0.3">
      <c r="A33" s="9"/>
      <c r="B33" s="46" t="s">
        <v>44</v>
      </c>
      <c r="C33" s="28" t="s">
        <v>156</v>
      </c>
      <c r="D33" s="44" t="s">
        <v>10</v>
      </c>
      <c r="E33" s="51" t="s">
        <v>57</v>
      </c>
      <c r="F33" s="67">
        <v>-0.96</v>
      </c>
      <c r="G33" s="52">
        <v>45038</v>
      </c>
      <c r="H33" s="53" t="s">
        <v>47</v>
      </c>
      <c r="I33" s="28" t="s">
        <v>58</v>
      </c>
      <c r="J33" s="29">
        <v>38687</v>
      </c>
      <c r="K33" s="30" t="s">
        <v>27</v>
      </c>
      <c r="L33" s="36"/>
    </row>
    <row r="34" spans="1:24" x14ac:dyDescent="0.3">
      <c r="A34" s="9"/>
      <c r="B34" s="46" t="s">
        <v>44</v>
      </c>
      <c r="C34" s="28" t="s">
        <v>149</v>
      </c>
      <c r="D34" s="44" t="s">
        <v>10</v>
      </c>
      <c r="E34" s="51" t="s">
        <v>59</v>
      </c>
      <c r="F34" s="67">
        <v>-2</v>
      </c>
      <c r="G34" s="52">
        <v>44954</v>
      </c>
      <c r="H34" s="53" t="s">
        <v>47</v>
      </c>
      <c r="I34" s="28" t="s">
        <v>60</v>
      </c>
      <c r="J34" s="29">
        <v>38687</v>
      </c>
      <c r="K34" s="30" t="s">
        <v>27</v>
      </c>
      <c r="L34" s="36"/>
    </row>
    <row r="35" spans="1:24" x14ac:dyDescent="0.3">
      <c r="A35" s="9"/>
      <c r="B35" s="46" t="s">
        <v>44</v>
      </c>
      <c r="C35" s="28" t="s">
        <v>149</v>
      </c>
      <c r="D35" s="44" t="s">
        <v>11</v>
      </c>
      <c r="E35" s="51" t="s">
        <v>61</v>
      </c>
      <c r="F35" s="67" t="s">
        <v>192</v>
      </c>
      <c r="G35" s="52">
        <v>44989</v>
      </c>
      <c r="H35" s="53" t="s">
        <v>47</v>
      </c>
      <c r="I35" s="28"/>
      <c r="J35" s="32" t="s">
        <v>181</v>
      </c>
      <c r="K35" s="30" t="s">
        <v>18</v>
      </c>
      <c r="L35" s="36"/>
    </row>
    <row r="36" spans="1:24" x14ac:dyDescent="0.3">
      <c r="A36" s="9"/>
      <c r="B36" s="46" t="s">
        <v>44</v>
      </c>
      <c r="C36" s="28" t="s">
        <v>158</v>
      </c>
      <c r="D36" s="44" t="s">
        <v>11</v>
      </c>
      <c r="E36" s="51" t="s">
        <v>62</v>
      </c>
      <c r="F36" s="67">
        <v>-5.65</v>
      </c>
      <c r="G36" s="52">
        <v>45009</v>
      </c>
      <c r="H36" s="53" t="s">
        <v>47</v>
      </c>
      <c r="I36" s="28" t="s">
        <v>63</v>
      </c>
      <c r="J36" s="29">
        <v>42430</v>
      </c>
      <c r="K36" s="30" t="s">
        <v>18</v>
      </c>
      <c r="L36" s="36"/>
    </row>
    <row r="37" spans="1:24" x14ac:dyDescent="0.3">
      <c r="A37" s="9"/>
      <c r="B37" s="46" t="s">
        <v>64</v>
      </c>
      <c r="C37" s="28" t="s">
        <v>148</v>
      </c>
      <c r="D37" s="44" t="s">
        <v>0</v>
      </c>
      <c r="E37" s="51" t="s">
        <v>67</v>
      </c>
      <c r="F37" s="67">
        <v>-0.01</v>
      </c>
      <c r="G37" s="52">
        <v>44884</v>
      </c>
      <c r="H37" s="53" t="s">
        <v>68</v>
      </c>
      <c r="I37" s="28" t="s">
        <v>70</v>
      </c>
      <c r="J37" s="29">
        <v>43800</v>
      </c>
      <c r="K37" s="30" t="s">
        <v>17</v>
      </c>
      <c r="L37" s="36"/>
    </row>
    <row r="38" spans="1:24" x14ac:dyDescent="0.3">
      <c r="A38" s="9"/>
      <c r="B38" s="46" t="s">
        <v>74</v>
      </c>
      <c r="C38" s="28" t="s">
        <v>156</v>
      </c>
      <c r="D38" s="44" t="s">
        <v>9</v>
      </c>
      <c r="E38" s="51" t="s">
        <v>75</v>
      </c>
      <c r="F38" s="67">
        <v>-0.22</v>
      </c>
      <c r="G38" s="52">
        <v>45009</v>
      </c>
      <c r="H38" s="53" t="s">
        <v>76</v>
      </c>
      <c r="I38" s="28" t="s">
        <v>77</v>
      </c>
      <c r="J38" s="29">
        <v>43085</v>
      </c>
      <c r="K38" s="30" t="s">
        <v>71</v>
      </c>
      <c r="L38" s="36"/>
    </row>
    <row r="39" spans="1:24" x14ac:dyDescent="0.3">
      <c r="A39" s="9"/>
      <c r="B39" s="46" t="s">
        <v>78</v>
      </c>
      <c r="C39" s="28" t="s">
        <v>156</v>
      </c>
      <c r="D39" s="44" t="s">
        <v>9</v>
      </c>
      <c r="E39" s="51" t="s">
        <v>75</v>
      </c>
      <c r="F39" s="67">
        <v>-0.22</v>
      </c>
      <c r="G39" s="52">
        <v>45009</v>
      </c>
      <c r="H39" s="53" t="s">
        <v>76</v>
      </c>
      <c r="I39" s="28" t="s">
        <v>77</v>
      </c>
      <c r="J39" s="29">
        <v>43085</v>
      </c>
      <c r="K39" s="30" t="s">
        <v>71</v>
      </c>
      <c r="L39" s="36"/>
    </row>
    <row r="40" spans="1:24" ht="52.8" x14ac:dyDescent="0.3">
      <c r="A40" s="9"/>
      <c r="B40" s="46" t="s">
        <v>78</v>
      </c>
      <c r="C40" s="28" t="s">
        <v>149</v>
      </c>
      <c r="D40" s="44" t="s">
        <v>15</v>
      </c>
      <c r="E40" s="56" t="s">
        <v>80</v>
      </c>
      <c r="F40" s="68">
        <v>-0.15</v>
      </c>
      <c r="G40" s="52">
        <v>45038</v>
      </c>
      <c r="H40" s="57" t="s">
        <v>162</v>
      </c>
      <c r="I40" s="33" t="s">
        <v>81</v>
      </c>
      <c r="J40" s="29">
        <v>43191</v>
      </c>
      <c r="K40" s="34" t="s">
        <v>171</v>
      </c>
      <c r="L40" s="36"/>
    </row>
    <row r="41" spans="1:24" ht="52.8" x14ac:dyDescent="0.3">
      <c r="A41" s="9"/>
      <c r="B41" s="35" t="s">
        <v>182</v>
      </c>
      <c r="C41" s="28" t="s">
        <v>158</v>
      </c>
      <c r="D41" s="44" t="s">
        <v>14</v>
      </c>
      <c r="E41" s="56" t="s">
        <v>83</v>
      </c>
      <c r="F41" s="68">
        <v>-0.2</v>
      </c>
      <c r="G41" s="52">
        <v>45011</v>
      </c>
      <c r="H41" s="57" t="s">
        <v>217</v>
      </c>
      <c r="I41" s="33" t="s">
        <v>79</v>
      </c>
      <c r="J41" s="29">
        <v>42767</v>
      </c>
      <c r="K41" s="34" t="s">
        <v>172</v>
      </c>
      <c r="L41" s="36"/>
    </row>
    <row r="42" spans="1:24" ht="52.8" x14ac:dyDescent="0.3">
      <c r="A42" s="9"/>
      <c r="B42" s="35" t="s">
        <v>182</v>
      </c>
      <c r="C42" s="28" t="s">
        <v>149</v>
      </c>
      <c r="D42" s="44" t="s">
        <v>15</v>
      </c>
      <c r="E42" s="56" t="s">
        <v>84</v>
      </c>
      <c r="F42" s="68">
        <v>-0.4</v>
      </c>
      <c r="G42" s="52">
        <v>45011</v>
      </c>
      <c r="H42" s="57" t="s">
        <v>164</v>
      </c>
      <c r="I42" s="33" t="s">
        <v>81</v>
      </c>
      <c r="J42" s="29">
        <v>43191</v>
      </c>
      <c r="K42" s="34" t="s">
        <v>171</v>
      </c>
      <c r="L42" s="36"/>
    </row>
    <row r="43" spans="1:24" ht="52.8" x14ac:dyDescent="0.3">
      <c r="A43" s="9"/>
      <c r="B43" s="35" t="s">
        <v>182</v>
      </c>
      <c r="C43" s="28" t="s">
        <v>158</v>
      </c>
      <c r="D43" s="44" t="s">
        <v>15</v>
      </c>
      <c r="E43" s="56" t="s">
        <v>85</v>
      </c>
      <c r="F43" s="68">
        <v>-2.12</v>
      </c>
      <c r="G43" s="52">
        <v>44975</v>
      </c>
      <c r="H43" s="57" t="s">
        <v>164</v>
      </c>
      <c r="I43" s="33" t="s">
        <v>82</v>
      </c>
      <c r="J43" s="29">
        <v>43085</v>
      </c>
      <c r="K43" s="34" t="s">
        <v>173</v>
      </c>
      <c r="L43" s="36"/>
    </row>
    <row r="44" spans="1:24" s="59" customFormat="1" ht="17.399999999999999" customHeight="1" x14ac:dyDescent="0.3">
      <c r="A44" s="58"/>
      <c r="B44" s="65" t="s">
        <v>194</v>
      </c>
      <c r="C44" s="60"/>
      <c r="D44" s="61"/>
      <c r="E44" s="51"/>
      <c r="F44" s="67"/>
      <c r="G44" s="52"/>
      <c r="H44" s="57"/>
      <c r="I44" s="60"/>
      <c r="J44" s="62"/>
      <c r="K44" s="63"/>
      <c r="L44" s="64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</row>
    <row r="45" spans="1:24" x14ac:dyDescent="0.3">
      <c r="A45" s="9"/>
      <c r="B45" s="47" t="s">
        <v>19</v>
      </c>
      <c r="C45" s="28" t="s">
        <v>151</v>
      </c>
      <c r="D45" s="44" t="s">
        <v>0</v>
      </c>
      <c r="E45" s="51" t="s">
        <v>92</v>
      </c>
      <c r="F45" s="67">
        <v>-3.5</v>
      </c>
      <c r="G45" s="52">
        <v>45128</v>
      </c>
      <c r="H45" s="53" t="s">
        <v>21</v>
      </c>
      <c r="I45" s="28" t="s">
        <v>93</v>
      </c>
      <c r="J45" s="29">
        <v>43308</v>
      </c>
      <c r="K45" s="30" t="s">
        <v>68</v>
      </c>
      <c r="L45" s="36"/>
      <c r="N45" s="71">
        <f>11.93-8.43</f>
        <v>3.5</v>
      </c>
    </row>
    <row r="46" spans="1:24" x14ac:dyDescent="0.3">
      <c r="A46" s="9"/>
      <c r="B46" s="47" t="s">
        <v>19</v>
      </c>
      <c r="C46" s="28" t="s">
        <v>150</v>
      </c>
      <c r="D46" s="44" t="s">
        <v>0</v>
      </c>
      <c r="E46" s="51" t="s">
        <v>94</v>
      </c>
      <c r="F46" s="67">
        <v>-5.12</v>
      </c>
      <c r="G46" s="52">
        <v>45129</v>
      </c>
      <c r="H46" s="53" t="s">
        <v>21</v>
      </c>
      <c r="I46" s="28" t="s">
        <v>95</v>
      </c>
      <c r="J46" s="29">
        <v>41776</v>
      </c>
      <c r="K46" s="30" t="s">
        <v>18</v>
      </c>
      <c r="L46" s="36"/>
      <c r="N46" s="71">
        <f>13.36-8.24</f>
        <v>5.1199999999999992</v>
      </c>
    </row>
    <row r="47" spans="1:24" x14ac:dyDescent="0.3">
      <c r="A47" s="9"/>
      <c r="B47" s="47" t="s">
        <v>19</v>
      </c>
      <c r="C47" s="28" t="s">
        <v>152</v>
      </c>
      <c r="D47" s="44" t="s">
        <v>0</v>
      </c>
      <c r="E47" s="51" t="s">
        <v>96</v>
      </c>
      <c r="F47" s="67">
        <v>-0.68</v>
      </c>
      <c r="G47" s="52">
        <v>45128</v>
      </c>
      <c r="H47" s="53" t="s">
        <v>21</v>
      </c>
      <c r="I47" s="28" t="s">
        <v>97</v>
      </c>
      <c r="J47" s="29">
        <v>41782</v>
      </c>
      <c r="K47" s="30" t="s">
        <v>18</v>
      </c>
      <c r="L47" s="36"/>
    </row>
    <row r="48" spans="1:24" x14ac:dyDescent="0.3">
      <c r="A48" s="9"/>
      <c r="B48" s="47" t="s">
        <v>19</v>
      </c>
      <c r="C48" s="28" t="s">
        <v>151</v>
      </c>
      <c r="D48" s="44" t="s">
        <v>6</v>
      </c>
      <c r="E48" s="51" t="s">
        <v>36</v>
      </c>
      <c r="F48" s="67">
        <v>-1.61</v>
      </c>
      <c r="G48" s="52">
        <v>45116</v>
      </c>
      <c r="H48" s="53" t="s">
        <v>21</v>
      </c>
      <c r="I48" s="28" t="s">
        <v>98</v>
      </c>
      <c r="J48" s="29">
        <v>41468</v>
      </c>
      <c r="K48" s="30" t="s">
        <v>91</v>
      </c>
      <c r="L48" s="36"/>
    </row>
    <row r="49" spans="1:14" x14ac:dyDescent="0.3">
      <c r="A49" s="9"/>
      <c r="B49" s="47" t="s">
        <v>19</v>
      </c>
      <c r="C49" s="28" t="s">
        <v>150</v>
      </c>
      <c r="D49" s="44" t="s">
        <v>6</v>
      </c>
      <c r="E49" s="51" t="s">
        <v>99</v>
      </c>
      <c r="F49" s="67">
        <v>-6.13</v>
      </c>
      <c r="G49" s="52">
        <v>45130</v>
      </c>
      <c r="H49" s="53" t="s">
        <v>21</v>
      </c>
      <c r="I49" s="28" t="s">
        <v>100</v>
      </c>
      <c r="J49" s="29">
        <v>41405</v>
      </c>
      <c r="K49" s="30" t="s">
        <v>91</v>
      </c>
      <c r="L49" s="36"/>
    </row>
    <row r="50" spans="1:14" x14ac:dyDescent="0.3">
      <c r="A50" s="9"/>
      <c r="B50" s="47" t="s">
        <v>19</v>
      </c>
      <c r="C50" s="28" t="s">
        <v>159</v>
      </c>
      <c r="D50" s="44" t="s">
        <v>10</v>
      </c>
      <c r="E50" s="51" t="s">
        <v>101</v>
      </c>
      <c r="F50" s="67">
        <v>-0.96</v>
      </c>
      <c r="G50" s="52">
        <v>45129</v>
      </c>
      <c r="H50" s="53" t="s">
        <v>21</v>
      </c>
      <c r="I50" s="28" t="s">
        <v>102</v>
      </c>
      <c r="J50" s="29">
        <v>43320</v>
      </c>
      <c r="K50" s="30" t="s">
        <v>90</v>
      </c>
      <c r="L50" s="36"/>
    </row>
    <row r="51" spans="1:14" x14ac:dyDescent="0.3">
      <c r="A51" s="9"/>
      <c r="B51" s="47" t="s">
        <v>19</v>
      </c>
      <c r="C51" s="28" t="s">
        <v>150</v>
      </c>
      <c r="D51" s="44" t="s">
        <v>11</v>
      </c>
      <c r="E51" s="51" t="s">
        <v>99</v>
      </c>
      <c r="F51" s="67">
        <v>-3.67</v>
      </c>
      <c r="G51" s="52">
        <v>45130</v>
      </c>
      <c r="H51" s="53" t="s">
        <v>21</v>
      </c>
      <c r="I51" s="28" t="s">
        <v>103</v>
      </c>
      <c r="J51" s="29">
        <v>41433</v>
      </c>
      <c r="K51" s="30" t="s">
        <v>91</v>
      </c>
      <c r="L51" s="36"/>
      <c r="N51" s="71">
        <f>28.39-24.72</f>
        <v>3.6700000000000017</v>
      </c>
    </row>
    <row r="52" spans="1:14" x14ac:dyDescent="0.3">
      <c r="A52" s="9"/>
      <c r="B52" s="47" t="s">
        <v>64</v>
      </c>
      <c r="C52" s="28" t="s">
        <v>151</v>
      </c>
      <c r="D52" s="44" t="s">
        <v>6</v>
      </c>
      <c r="E52" s="51" t="s">
        <v>106</v>
      </c>
      <c r="F52" s="67">
        <v>-0.66</v>
      </c>
      <c r="G52" s="52">
        <v>45122</v>
      </c>
      <c r="H52" s="53" t="s">
        <v>47</v>
      </c>
      <c r="I52" s="28" t="s">
        <v>104</v>
      </c>
      <c r="J52" s="29">
        <v>42583</v>
      </c>
      <c r="K52" s="30" t="s">
        <v>107</v>
      </c>
      <c r="L52" s="36"/>
    </row>
    <row r="53" spans="1:14" x14ac:dyDescent="0.3">
      <c r="A53" s="9"/>
      <c r="B53" s="47" t="s">
        <v>64</v>
      </c>
      <c r="C53" s="28" t="s">
        <v>150</v>
      </c>
      <c r="D53" s="44" t="s">
        <v>6</v>
      </c>
      <c r="E53" s="51" t="s">
        <v>108</v>
      </c>
      <c r="F53" s="67">
        <v>-0.93</v>
      </c>
      <c r="G53" s="52">
        <v>45123</v>
      </c>
      <c r="H53" s="53" t="s">
        <v>47</v>
      </c>
      <c r="I53" s="28" t="s">
        <v>109</v>
      </c>
      <c r="J53" s="29">
        <v>42583</v>
      </c>
      <c r="K53" s="30" t="s">
        <v>107</v>
      </c>
      <c r="L53" s="36"/>
      <c r="N53" s="71">
        <f>37+29</f>
        <v>66</v>
      </c>
    </row>
    <row r="54" spans="1:14" x14ac:dyDescent="0.3">
      <c r="A54" s="9"/>
      <c r="B54" s="47" t="s">
        <v>64</v>
      </c>
      <c r="C54" s="28" t="s">
        <v>150</v>
      </c>
      <c r="D54" s="44" t="s">
        <v>11</v>
      </c>
      <c r="E54" s="51" t="s">
        <v>188</v>
      </c>
      <c r="F54" s="67">
        <v>-0.73</v>
      </c>
      <c r="G54" s="52">
        <v>45141</v>
      </c>
      <c r="H54" s="53" t="s">
        <v>47</v>
      </c>
      <c r="I54" s="28" t="s">
        <v>199</v>
      </c>
      <c r="J54" s="29">
        <v>42917</v>
      </c>
      <c r="K54" s="30" t="s">
        <v>200</v>
      </c>
      <c r="L54" s="36"/>
      <c r="N54" s="71">
        <f>43.71-31.4</f>
        <v>12.310000000000002</v>
      </c>
    </row>
    <row r="55" spans="1:14" x14ac:dyDescent="0.3">
      <c r="A55" s="9"/>
      <c r="B55" s="47" t="s">
        <v>64</v>
      </c>
      <c r="C55" s="28" t="s">
        <v>152</v>
      </c>
      <c r="D55" s="44" t="s">
        <v>11</v>
      </c>
      <c r="E55" s="51" t="s">
        <v>189</v>
      </c>
      <c r="F55" s="67">
        <v>-12.31</v>
      </c>
      <c r="G55" s="52">
        <v>45142</v>
      </c>
      <c r="H55" s="53" t="s">
        <v>47</v>
      </c>
      <c r="I55" s="28" t="s">
        <v>114</v>
      </c>
      <c r="J55" s="29">
        <v>42552</v>
      </c>
      <c r="K55" s="30" t="s">
        <v>18</v>
      </c>
      <c r="L55" s="36"/>
    </row>
    <row r="56" spans="1:14" x14ac:dyDescent="0.3">
      <c r="A56" s="9"/>
      <c r="B56" s="46" t="s">
        <v>74</v>
      </c>
      <c r="C56" s="28" t="s">
        <v>159</v>
      </c>
      <c r="D56" s="44" t="s">
        <v>0</v>
      </c>
      <c r="E56" s="51" t="s">
        <v>202</v>
      </c>
      <c r="F56" s="67">
        <v>-0.09</v>
      </c>
      <c r="G56" s="52">
        <v>45141</v>
      </c>
      <c r="H56" s="57" t="s">
        <v>68</v>
      </c>
      <c r="I56" s="28" t="s">
        <v>206</v>
      </c>
      <c r="J56" s="29">
        <v>44416</v>
      </c>
      <c r="K56" s="30" t="s">
        <v>17</v>
      </c>
      <c r="L56" s="36"/>
    </row>
    <row r="57" spans="1:14" x14ac:dyDescent="0.3">
      <c r="A57" s="9"/>
      <c r="B57" s="46" t="s">
        <v>74</v>
      </c>
      <c r="C57" s="28" t="s">
        <v>151</v>
      </c>
      <c r="D57" s="44" t="s">
        <v>9</v>
      </c>
      <c r="E57" s="51" t="s">
        <v>201</v>
      </c>
      <c r="F57" s="67">
        <v>-2.81</v>
      </c>
      <c r="G57" s="52">
        <v>45141</v>
      </c>
      <c r="H57" s="53" t="s">
        <v>76</v>
      </c>
      <c r="I57" s="28" t="s">
        <v>205</v>
      </c>
      <c r="J57" s="29">
        <v>43301</v>
      </c>
      <c r="K57" s="30" t="s">
        <v>71</v>
      </c>
      <c r="L57" s="36"/>
    </row>
    <row r="58" spans="1:14" x14ac:dyDescent="0.3">
      <c r="A58" s="9"/>
      <c r="B58" s="46" t="s">
        <v>74</v>
      </c>
      <c r="C58" s="28" t="s">
        <v>150</v>
      </c>
      <c r="D58" s="44" t="s">
        <v>9</v>
      </c>
      <c r="E58" s="51" t="s">
        <v>161</v>
      </c>
      <c r="F58" s="67">
        <v>-0.86</v>
      </c>
      <c r="G58" s="52">
        <v>45123</v>
      </c>
      <c r="H58" s="53" t="s">
        <v>76</v>
      </c>
      <c r="I58" s="28" t="s">
        <v>118</v>
      </c>
      <c r="J58" s="29">
        <v>43681</v>
      </c>
      <c r="K58" s="30" t="s">
        <v>119</v>
      </c>
      <c r="L58" s="36"/>
    </row>
    <row r="59" spans="1:14" x14ac:dyDescent="0.3">
      <c r="A59" s="9"/>
      <c r="B59" s="46" t="s">
        <v>78</v>
      </c>
      <c r="C59" s="28" t="s">
        <v>151</v>
      </c>
      <c r="D59" s="44" t="s">
        <v>9</v>
      </c>
      <c r="E59" s="51" t="s">
        <v>201</v>
      </c>
      <c r="F59" s="67">
        <v>-0.62</v>
      </c>
      <c r="G59" s="52">
        <v>45141</v>
      </c>
      <c r="H59" s="53" t="s">
        <v>76</v>
      </c>
      <c r="I59" s="28" t="s">
        <v>207</v>
      </c>
      <c r="J59" s="29">
        <v>37469</v>
      </c>
      <c r="K59" s="30" t="s">
        <v>16</v>
      </c>
      <c r="L59" s="36"/>
    </row>
    <row r="60" spans="1:14" x14ac:dyDescent="0.3">
      <c r="A60" s="9"/>
      <c r="B60" s="46" t="s">
        <v>78</v>
      </c>
      <c r="C60" s="28" t="s">
        <v>150</v>
      </c>
      <c r="D60" s="44" t="s">
        <v>11</v>
      </c>
      <c r="E60" s="51" t="s">
        <v>188</v>
      </c>
      <c r="F60" s="67">
        <v>-0.21</v>
      </c>
      <c r="G60" s="52">
        <v>45141</v>
      </c>
      <c r="H60" s="53" t="s">
        <v>47</v>
      </c>
      <c r="I60" s="28" t="s">
        <v>197</v>
      </c>
      <c r="J60" s="29">
        <v>42917</v>
      </c>
      <c r="K60" s="30" t="s">
        <v>198</v>
      </c>
      <c r="L60" s="36"/>
    </row>
    <row r="61" spans="1:14" x14ac:dyDescent="0.3">
      <c r="A61" s="9"/>
      <c r="B61" s="46" t="s">
        <v>78</v>
      </c>
      <c r="C61" s="28" t="s">
        <v>152</v>
      </c>
      <c r="D61" s="44" t="s">
        <v>11</v>
      </c>
      <c r="E61" s="51" t="s">
        <v>189</v>
      </c>
      <c r="F61" s="67">
        <f>8.8</f>
        <v>8.8000000000000007</v>
      </c>
      <c r="G61" s="52">
        <v>45142</v>
      </c>
      <c r="H61" s="53" t="s">
        <v>47</v>
      </c>
      <c r="I61" s="28" t="s">
        <v>120</v>
      </c>
      <c r="J61" s="29">
        <v>37826</v>
      </c>
      <c r="K61" s="30" t="s">
        <v>105</v>
      </c>
      <c r="L61" s="36"/>
    </row>
    <row r="62" spans="1:14" ht="52.8" x14ac:dyDescent="0.3">
      <c r="A62" s="9"/>
      <c r="B62" s="46" t="s">
        <v>160</v>
      </c>
      <c r="C62" s="28" t="s">
        <v>152</v>
      </c>
      <c r="D62" s="44" t="s">
        <v>14</v>
      </c>
      <c r="E62" s="51" t="s">
        <v>86</v>
      </c>
      <c r="F62" s="67">
        <v>-15.18</v>
      </c>
      <c r="G62" s="52">
        <v>45130</v>
      </c>
      <c r="H62" s="57" t="s">
        <v>165</v>
      </c>
      <c r="I62" s="28" t="s">
        <v>87</v>
      </c>
      <c r="J62" s="29">
        <v>43674</v>
      </c>
      <c r="K62" s="34" t="s">
        <v>174</v>
      </c>
      <c r="L62" s="36"/>
    </row>
    <row r="63" spans="1:14" ht="52.8" x14ac:dyDescent="0.3">
      <c r="A63" s="9"/>
      <c r="B63" s="46" t="s">
        <v>160</v>
      </c>
      <c r="C63" s="28" t="s">
        <v>150</v>
      </c>
      <c r="D63" s="44" t="s">
        <v>15</v>
      </c>
      <c r="E63" s="51" t="s">
        <v>88</v>
      </c>
      <c r="F63" s="67">
        <v>-0.56999999999999995</v>
      </c>
      <c r="G63" s="52">
        <v>45130</v>
      </c>
      <c r="H63" s="57" t="s">
        <v>166</v>
      </c>
      <c r="I63" s="28" t="s">
        <v>89</v>
      </c>
      <c r="J63" s="29">
        <v>41119</v>
      </c>
      <c r="K63" s="34" t="s">
        <v>184</v>
      </c>
      <c r="L63" s="36"/>
    </row>
    <row r="64" spans="1:14" ht="52.8" x14ac:dyDescent="0.3">
      <c r="A64" s="9"/>
      <c r="B64" s="46" t="s">
        <v>78</v>
      </c>
      <c r="C64" s="28" t="s">
        <v>150</v>
      </c>
      <c r="D64" s="44" t="s">
        <v>14</v>
      </c>
      <c r="E64" s="56" t="s">
        <v>203</v>
      </c>
      <c r="F64" s="68">
        <v>-0.19</v>
      </c>
      <c r="G64" s="52">
        <v>45141</v>
      </c>
      <c r="H64" s="57" t="s">
        <v>204</v>
      </c>
      <c r="I64" s="33" t="s">
        <v>122</v>
      </c>
      <c r="J64" s="29">
        <v>43678</v>
      </c>
      <c r="K64" s="34" t="s">
        <v>176</v>
      </c>
      <c r="L64" s="36"/>
    </row>
    <row r="65" spans="1:12" ht="52.8" x14ac:dyDescent="0.3">
      <c r="A65" s="9"/>
      <c r="B65" s="48" t="s">
        <v>78</v>
      </c>
      <c r="C65" s="28" t="s">
        <v>152</v>
      </c>
      <c r="D65" s="44" t="s">
        <v>14</v>
      </c>
      <c r="E65" s="56" t="s">
        <v>130</v>
      </c>
      <c r="F65" s="68">
        <v>-0.9</v>
      </c>
      <c r="G65" s="52">
        <v>45142</v>
      </c>
      <c r="H65" s="57" t="s">
        <v>208</v>
      </c>
      <c r="I65" s="33" t="s">
        <v>209</v>
      </c>
      <c r="J65" s="29">
        <v>44759</v>
      </c>
      <c r="K65" s="34" t="s">
        <v>210</v>
      </c>
      <c r="L65" s="36"/>
    </row>
    <row r="66" spans="1:12" ht="52.8" x14ac:dyDescent="0.3">
      <c r="A66" s="9"/>
      <c r="B66" s="48" t="s">
        <v>183</v>
      </c>
      <c r="C66" s="28" t="s">
        <v>150</v>
      </c>
      <c r="D66" s="44" t="s">
        <v>14</v>
      </c>
      <c r="E66" s="56" t="s">
        <v>128</v>
      </c>
      <c r="F66" s="68">
        <v>-1.27</v>
      </c>
      <c r="G66" s="52">
        <v>45121</v>
      </c>
      <c r="H66" s="57" t="s">
        <v>167</v>
      </c>
      <c r="I66" s="33" t="s">
        <v>122</v>
      </c>
      <c r="J66" s="29">
        <v>43678</v>
      </c>
      <c r="K66" s="34" t="s">
        <v>176</v>
      </c>
      <c r="L66" s="36"/>
    </row>
    <row r="67" spans="1:12" ht="52.8" x14ac:dyDescent="0.3">
      <c r="A67" s="9"/>
      <c r="B67" s="48" t="s">
        <v>183</v>
      </c>
      <c r="C67" s="28" t="s">
        <v>152</v>
      </c>
      <c r="D67" s="44" t="s">
        <v>14</v>
      </c>
      <c r="E67" s="56" t="s">
        <v>130</v>
      </c>
      <c r="F67" s="68">
        <v>-0.41</v>
      </c>
      <c r="G67" s="52">
        <v>45123</v>
      </c>
      <c r="H67" s="57" t="s">
        <v>168</v>
      </c>
      <c r="I67" s="33" t="s">
        <v>131</v>
      </c>
      <c r="J67" s="29">
        <v>43667</v>
      </c>
      <c r="K67" s="34" t="s">
        <v>177</v>
      </c>
      <c r="L67" s="36"/>
    </row>
    <row r="68" spans="1:12" ht="52.8" x14ac:dyDescent="0.3">
      <c r="A68" s="9"/>
      <c r="B68" s="48" t="s">
        <v>183</v>
      </c>
      <c r="C68" s="28" t="s">
        <v>153</v>
      </c>
      <c r="D68" s="44" t="s">
        <v>14</v>
      </c>
      <c r="E68" s="56" t="s">
        <v>133</v>
      </c>
      <c r="F68" s="68">
        <v>-5.71</v>
      </c>
      <c r="G68" s="52">
        <v>45120</v>
      </c>
      <c r="H68" s="57" t="s">
        <v>169</v>
      </c>
      <c r="I68" s="33" t="s">
        <v>124</v>
      </c>
      <c r="J68" s="29">
        <v>42937</v>
      </c>
      <c r="K68" s="34" t="s">
        <v>178</v>
      </c>
      <c r="L68" s="36"/>
    </row>
    <row r="69" spans="1:12" ht="52.8" x14ac:dyDescent="0.3">
      <c r="A69" s="9"/>
      <c r="B69" s="48" t="s">
        <v>183</v>
      </c>
      <c r="C69" s="28" t="s">
        <v>150</v>
      </c>
      <c r="D69" s="44" t="s">
        <v>15</v>
      </c>
      <c r="E69" s="54" t="s">
        <v>136</v>
      </c>
      <c r="F69" s="68">
        <v>-4.59</v>
      </c>
      <c r="G69" s="52">
        <v>45121</v>
      </c>
      <c r="H69" s="57" t="s">
        <v>170</v>
      </c>
      <c r="I69" s="33" t="s">
        <v>126</v>
      </c>
      <c r="J69" s="29">
        <v>43286</v>
      </c>
      <c r="K69" s="34" t="s">
        <v>179</v>
      </c>
      <c r="L69" s="36"/>
    </row>
    <row r="70" spans="1:12" ht="52.8" x14ac:dyDescent="0.3">
      <c r="A70" s="9"/>
      <c r="B70" s="48" t="s">
        <v>183</v>
      </c>
      <c r="C70" s="28" t="s">
        <v>152</v>
      </c>
      <c r="D70" s="44" t="s">
        <v>15</v>
      </c>
      <c r="E70" s="51" t="s">
        <v>137</v>
      </c>
      <c r="F70" s="67">
        <v>-2.89</v>
      </c>
      <c r="G70" s="52">
        <v>45122</v>
      </c>
      <c r="H70" s="57" t="s">
        <v>170</v>
      </c>
      <c r="I70" s="28" t="s">
        <v>138</v>
      </c>
      <c r="J70" s="29">
        <v>43666</v>
      </c>
      <c r="K70" s="35" t="s">
        <v>180</v>
      </c>
      <c r="L70" s="36"/>
    </row>
    <row r="71" spans="1:12" x14ac:dyDescent="0.3">
      <c r="A71" s="9"/>
      <c r="B71" s="42"/>
      <c r="C71" s="36"/>
      <c r="D71" s="36"/>
      <c r="E71" s="58"/>
      <c r="F71" s="69"/>
      <c r="G71" s="58"/>
      <c r="H71" s="58"/>
      <c r="I71" s="36"/>
      <c r="J71" s="36"/>
      <c r="K71" s="36"/>
      <c r="L71" s="9"/>
    </row>
    <row r="72" spans="1:12" x14ac:dyDescent="0.3">
      <c r="A72" s="9"/>
      <c r="B72" s="42"/>
      <c r="C72" s="36"/>
      <c r="D72" s="36"/>
      <c r="E72" s="58"/>
      <c r="F72" s="69"/>
      <c r="G72" s="58"/>
      <c r="H72" s="58"/>
      <c r="I72" s="36"/>
      <c r="J72" s="36"/>
      <c r="K72" s="36"/>
      <c r="L72" s="9"/>
    </row>
    <row r="73" spans="1:12" x14ac:dyDescent="0.3">
      <c r="A73" s="9"/>
      <c r="B73" s="42"/>
      <c r="C73" s="36"/>
      <c r="D73" s="36"/>
      <c r="E73" s="58"/>
      <c r="F73" s="69"/>
      <c r="G73" s="58"/>
      <c r="H73" s="58"/>
      <c r="I73" s="36"/>
      <c r="J73" s="36"/>
      <c r="K73" s="36"/>
      <c r="L73" s="9"/>
    </row>
    <row r="74" spans="1:12" x14ac:dyDescent="0.3">
      <c r="A74" s="9"/>
      <c r="B74" s="42"/>
      <c r="C74" s="36"/>
      <c r="D74" s="36"/>
      <c r="E74" s="58"/>
      <c r="F74" s="69"/>
      <c r="G74" s="58"/>
      <c r="H74" s="58"/>
      <c r="I74" s="36"/>
      <c r="J74" s="36"/>
      <c r="K74" s="36"/>
      <c r="L74" s="9"/>
    </row>
    <row r="75" spans="1:12" x14ac:dyDescent="0.3">
      <c r="B75" s="49"/>
      <c r="I75" s="31"/>
      <c r="J75" s="31"/>
      <c r="K75" s="31"/>
    </row>
    <row r="76" spans="1:12" x14ac:dyDescent="0.3">
      <c r="B76" s="49"/>
      <c r="I76" s="31"/>
      <c r="J76" s="31"/>
      <c r="K76" s="31"/>
    </row>
    <row r="77" spans="1:12" x14ac:dyDescent="0.3">
      <c r="B77" s="49"/>
      <c r="I77" s="31"/>
      <c r="J77" s="31"/>
      <c r="K77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girls</vt:lpstr>
      <vt:lpstr>boys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Smit</dc:creator>
  <cp:lastModifiedBy>Peter Smit</cp:lastModifiedBy>
  <dcterms:created xsi:type="dcterms:W3CDTF">2023-07-29T15:22:24Z</dcterms:created>
  <dcterms:modified xsi:type="dcterms:W3CDTF">2023-08-05T15:10:44Z</dcterms:modified>
</cp:coreProperties>
</file>